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OME 016\Desktop\Дума 2020\Заседание №4 от 13.07.20020г\Решение №175(изменения в Бюджет)\"/>
    </mc:Choice>
  </mc:AlternateContent>
  <bookViews>
    <workbookView xWindow="0" yWindow="0" windowWidth="14370" windowHeight="6960"/>
  </bookViews>
  <sheets>
    <sheet name="МО" sheetId="2" r:id="rId1"/>
  </sheets>
  <definedNames>
    <definedName name="_xlnm.Print_Area" localSheetId="0">МО!$A$1:$AA$89</definedName>
  </definedNames>
  <calcPr calcId="162913"/>
</workbook>
</file>

<file path=xl/calcChain.xml><?xml version="1.0" encoding="utf-8"?>
<calcChain xmlns="http://schemas.openxmlformats.org/spreadsheetml/2006/main">
  <c r="V79" i="2" l="1"/>
  <c r="V78" i="2" s="1"/>
  <c r="V77" i="2" s="1"/>
  <c r="V73" i="2"/>
  <c r="V71" i="2"/>
  <c r="V70" i="2" s="1"/>
  <c r="V68" i="2"/>
  <c r="V67" i="2" s="1"/>
  <c r="V51" i="2"/>
  <c r="V22" i="2"/>
  <c r="V21" i="2" s="1"/>
  <c r="Y22" i="2"/>
  <c r="V20" i="2" l="1"/>
  <c r="V85" i="2" s="1"/>
  <c r="AA79" i="2" l="1"/>
  <c r="AA78" i="2" s="1"/>
  <c r="AA77" i="2" s="1"/>
  <c r="AA73" i="2"/>
  <c r="AA71" i="2"/>
  <c r="AA68" i="2"/>
  <c r="AA67" i="2" s="1"/>
  <c r="AA51" i="2"/>
  <c r="AA22" i="2"/>
  <c r="AA21" i="2" s="1"/>
  <c r="W79" i="2"/>
  <c r="W78" i="2" s="1"/>
  <c r="W77" i="2" s="1"/>
  <c r="W73" i="2"/>
  <c r="W71" i="2"/>
  <c r="W68" i="2"/>
  <c r="W67" i="2" s="1"/>
  <c r="W51" i="2"/>
  <c r="W22" i="2"/>
  <c r="W21" i="2" s="1"/>
  <c r="Z79" i="2"/>
  <c r="Z78" i="2" s="1"/>
  <c r="Z77" i="2" s="1"/>
  <c r="Z73" i="2"/>
  <c r="Z71" i="2"/>
  <c r="Z68" i="2"/>
  <c r="Z67" i="2" s="1"/>
  <c r="Z51" i="2"/>
  <c r="Z22" i="2"/>
  <c r="Z21" i="2" s="1"/>
  <c r="Y79" i="2"/>
  <c r="Y78" i="2" s="1"/>
  <c r="Y77" i="2" s="1"/>
  <c r="X79" i="2"/>
  <c r="X78" i="2" s="1"/>
  <c r="X77" i="2" s="1"/>
  <c r="Y73" i="2"/>
  <c r="X73" i="2"/>
  <c r="Y71" i="2"/>
  <c r="X71" i="2"/>
  <c r="Y68" i="2"/>
  <c r="Y67" i="2" s="1"/>
  <c r="X68" i="2"/>
  <c r="X67" i="2" s="1"/>
  <c r="Y51" i="2"/>
  <c r="X51" i="2"/>
  <c r="Y21" i="2"/>
  <c r="X22" i="2"/>
  <c r="X21" i="2" s="1"/>
  <c r="W70" i="2" l="1"/>
  <c r="W20" i="2" s="1"/>
  <c r="W85" i="2" s="1"/>
  <c r="AA70" i="2"/>
  <c r="AA20" i="2" s="1"/>
  <c r="AA85" i="2" s="1"/>
  <c r="Z70" i="2"/>
  <c r="Z20" i="2" s="1"/>
  <c r="Z85" i="2" s="1"/>
  <c r="X70" i="2"/>
  <c r="X20" i="2" s="1"/>
  <c r="X85" i="2" s="1"/>
  <c r="Y70" i="2"/>
  <c r="Y20" i="2" s="1"/>
  <c r="Y85" i="2" s="1"/>
</calcChain>
</file>

<file path=xl/sharedStrings.xml><?xml version="1.0" encoding="utf-8"?>
<sst xmlns="http://schemas.openxmlformats.org/spreadsheetml/2006/main" count="722" uniqueCount="272">
  <si>
    <t>Единица измерения: тыс руб (с точностью до первого десятичного знака)</t>
  </si>
  <si>
    <t>Код строки</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</si>
  <si>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</si>
  <si>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</si>
  <si>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</si>
  <si>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</si>
  <si>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</si>
  <si>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</si>
  <si>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</si>
  <si>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</si>
  <si>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</si>
  <si>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</si>
  <si>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очередной
2019г.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</si>
  <si>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</si>
  <si>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</si>
  <si>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</si>
  <si>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</si>
  <si>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</si>
  <si>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</si>
  <si>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</si>
  <si>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</si>
  <si>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</si>
  <si>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</si>
  <si>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</si>
  <si>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 xml:space="preserve">Объем средств на исполнение расходного обязательства муниципального образования </t>
  </si>
  <si>
    <t>утверж-денные бюджетные назначения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</si>
  <si>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</si>
  <si>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</si>
  <si>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</si>
  <si>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</si>
  <si>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</si>
  <si>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</si>
  <si>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</si>
  <si>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</si>
  <si>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</si>
  <si>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 xml:space="preserve">Федеральный закон №131-ФЗ от 06.10.2003 "Об общих принципах организации местного самоуправления в РФ"
</t>
  </si>
  <si>
    <t xml:space="preserve">в целом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</si>
  <si>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</si>
  <si>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</si>
  <si>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05
</t>
  </si>
  <si>
    <t xml:space="preserve">02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</si>
  <si>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</si>
  <si>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</si>
  <si>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</si>
  <si>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</si>
  <si>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</si>
  <si>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</si>
  <si>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</si>
  <si>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</si>
  <si>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
</t>
  </si>
  <si>
    <t xml:space="preserve">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</si>
  <si>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</si>
  <si>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</si>
  <si>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</si>
  <si>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</si>
  <si>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05
10
</t>
  </si>
  <si>
    <t xml:space="preserve">01
03
</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</si>
  <si>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</si>
  <si>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</si>
  <si>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 xml:space="preserve">08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</si>
  <si>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</si>
  <si>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</si>
  <si>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03
</t>
  </si>
  <si>
    <t xml:space="preserve">14
</t>
  </si>
  <si>
    <t>4.1.1.15. участие в предупреждении и ликвидации последствий чрезвычайных ситуаций в границах городского поселения</t>
  </si>
  <si>
    <t>5017</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</si>
  <si>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</si>
  <si>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</si>
  <si>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</si>
  <si>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</si>
  <si>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 xml:space="preserve">01
</t>
  </si>
  <si>
    <t xml:space="preserve">11
</t>
  </si>
  <si>
    <t xml:space="preserve">Федеральный закон №28-ФЗ от 12.02.1998 "О гражданской обороне"
</t>
  </si>
  <si>
    <t xml:space="preserve">19.02.1998-не установлен
</t>
  </si>
  <si>
    <t>4.1.1.16. обеспечение первичных мер пожарной безопасности в границах населенных пунктов городского поселения</t>
  </si>
  <si>
    <t>5018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</si>
  <si>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</si>
  <si>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</si>
  <si>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 xml:space="preserve">12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</si>
  <si>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</si>
  <si>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</si>
  <si>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</si>
  <si>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</si>
  <si>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</si>
  <si>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</si>
  <si>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</si>
  <si>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</si>
  <si>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</si>
  <si>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4.1.1.19. создание условий для организации досуга и обеспечения жителей городского поселения услугами организаций культуры</t>
  </si>
  <si>
    <t>5021</t>
  </si>
  <si>
    <t>6</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</si>
  <si>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</si>
  <si>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</si>
  <si>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Федеральный закон №329-ФЗ от 04.12.2007 "О физической культуре и спорте в Российской Федерации"
</t>
  </si>
  <si>
    <t xml:space="preserve">30.03.2008-не установлен
</t>
  </si>
  <si>
    <t xml:space="preserve">Закон Иркутской области №108-ОЗ от 17.12.2008 "О физической культуре и спорте в Иркутской области"
</t>
  </si>
  <si>
    <t xml:space="preserve">26.12.2008-не установлен
</t>
  </si>
  <si>
    <t xml:space="preserve">11
11
</t>
  </si>
  <si>
    <t xml:space="preserve">01
02
</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</si>
  <si>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</si>
  <si>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</si>
  <si>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</si>
  <si>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</si>
  <si>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</si>
  <si>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</si>
  <si>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</si>
  <si>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</si>
  <si>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</si>
  <si>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</si>
  <si>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Закон Иркутской области №59-оз от 23.07.2008 "О градостроительной деятельности в Иркутской области"
</t>
  </si>
  <si>
    <t>18</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</si>
  <si>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</si>
  <si>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</si>
  <si>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</si>
  <si>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</si>
  <si>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4.1.1.40. содействие развитию и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</si>
  <si>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</si>
  <si>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</si>
  <si>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</si>
  <si>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</si>
  <si>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</si>
  <si>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</si>
  <si>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</si>
  <si>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</si>
  <si>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Федеральный закон №25-ФЗ от 02.03.2007 "О муниципальной службе в Российской Федерации"
</t>
  </si>
  <si>
    <t xml:space="preserve">01.06.2007-не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</si>
  <si>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</si>
  <si>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</si>
  <si>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</si>
  <si>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</si>
  <si>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 xml:space="preserve">13
</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</si>
  <si>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</si>
  <si>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</si>
  <si>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</si>
  <si>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</si>
  <si>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 xml:space="preserve">Закон Иркутской области №116-ОЗ от 11.11.2011 "О муниципальных выборах в Иркутской области"
</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</si>
  <si>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</si>
  <si>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</si>
  <si>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</si>
  <si>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5221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</si>
  <si>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</si>
  <si>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</si>
  <si>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</si>
  <si>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</si>
  <si>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</si>
  <si>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</si>
  <si>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</si>
  <si>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</si>
  <si>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</si>
  <si>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</si>
  <si>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</si>
  <si>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</si>
  <si>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</si>
  <si>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19</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</si>
  <si>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</si>
  <si>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</si>
  <si>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</si>
  <si>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</si>
  <si>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13</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</si>
  <si>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</si>
  <si>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5860</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</si>
  <si>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</si>
  <si>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5870</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</si>
  <si>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</si>
  <si>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</si>
  <si>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</si>
  <si>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</si>
  <si>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</si>
  <si>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</si>
  <si>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</si>
  <si>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6202</t>
  </si>
  <si>
    <t xml:space="preserve">06
</t>
  </si>
  <si>
    <t>4.6.2.1.2. на осуществление внешнего муниципального контроля</t>
  </si>
  <si>
    <t>6203</t>
  </si>
  <si>
    <t>4.6.2.1.3. на осуществление части полномочий в области жилищно-коммунального хозяйства</t>
  </si>
  <si>
    <t>6204</t>
  </si>
  <si>
    <t>4.6.2.1.6. на осуществление полномочий в области градостроения</t>
  </si>
  <si>
    <t>6207</t>
  </si>
  <si>
    <t>4.7. Условно утвержденные расходы на первый и второй годы планового периода в соответствии с решением о местном бюджете</t>
  </si>
  <si>
    <t>6400</t>
  </si>
  <si>
    <t>9. Итого расходных обязательств муниципальных образований</t>
  </si>
  <si>
    <t>10700</t>
  </si>
  <si>
    <t>4</t>
  </si>
  <si>
    <t>5</t>
  </si>
  <si>
    <t>Тел.: 3-09-51</t>
  </si>
  <si>
    <t>7</t>
  </si>
  <si>
    <t>01</t>
  </si>
  <si>
    <t xml:space="preserve">02
03
04
01
</t>
  </si>
  <si>
    <t xml:space="preserve">01
01
01
08
</t>
  </si>
  <si>
    <t xml:space="preserve">01
01
01
</t>
  </si>
  <si>
    <t xml:space="preserve">02
03
04
</t>
  </si>
  <si>
    <t xml:space="preserve">08
08
</t>
  </si>
  <si>
    <t xml:space="preserve">01
04
</t>
  </si>
  <si>
    <t>12</t>
  </si>
  <si>
    <t>21</t>
  </si>
  <si>
    <t xml:space="preserve">01
01
01
</t>
  </si>
  <si>
    <t xml:space="preserve">02
03
04
</t>
  </si>
  <si>
    <t>23</t>
  </si>
  <si>
    <t>15</t>
  </si>
  <si>
    <t>10</t>
  </si>
  <si>
    <t>14</t>
  </si>
  <si>
    <t>РЕЕСТР РАСХОДНЫХ ОБЯЗАТЕЛЬСТВ ВИДИМСКОГО  МУНИЦИПАЛЬНОГО ОБРАЗОВАНИЯ</t>
  </si>
  <si>
    <t xml:space="preserve">Федеральный закон №131-ФЗ от 06.10.2003 "Об общих принципах организации местного самоуправления в РФ"                     
                                                   Федеральный закон №188-ФЗ от 29.12.2004 "Жмлищный кодекс"
</t>
  </si>
  <si>
    <t xml:space="preserve">ст 5,6
</t>
  </si>
  <si>
    <t xml:space="preserve">
</t>
  </si>
  <si>
    <t xml:space="preserve">ст. 12
</t>
  </si>
  <si>
    <t xml:space="preserve">Федеральный закон №131-ФЗ от 06.10.2003 "Об общих принципах организации местного самоуправления в РФ"
</t>
  </si>
  <si>
    <t xml:space="preserve">06.10.2003-не установлен
</t>
  </si>
  <si>
    <t>п. 1</t>
  </si>
  <si>
    <t>ст. 38, подст. 1, п.4</t>
  </si>
  <si>
    <t xml:space="preserve">Федеральный закон №329-ФЗ от 04.12.2007 "О физической культуре и спорте в Российской Федерации"
Федеральный закон №131-ФЗ от 06.10.2003 "Об общих принципах организации местного самоуправления в РФ"
</t>
  </si>
  <si>
    <t xml:space="preserve">30.03.2008-не установлен
06.10.2003-не установлен
</t>
  </si>
  <si>
    <t>ст. 17, подст 1</t>
  </si>
  <si>
    <t>06.10.2003-не установлен
                                                                                                                                                             01.03.2005-не установлен</t>
  </si>
  <si>
    <t>ст. 17, подст 9</t>
  </si>
  <si>
    <t xml:space="preserve">Федеральный закон №67-фз от 12.06.2002 "Об основных гарантиях избирательных прав и права на участие в референдуме граждан Российской Федерации"
Федеральный закон №131-ФЗ от 06.10.2003 "Об общих принципах организации местного самоуправления в РФ"
</t>
  </si>
  <si>
    <t>в целом
ст. 17 подст. 5</t>
  </si>
  <si>
    <t>12.06.2002-не установлен
06.10.2003-не установлен</t>
  </si>
  <si>
    <t xml:space="preserve">ст. 17 подст. 9
</t>
  </si>
  <si>
    <t>Федеральный закон №31-ФЗ от 26.02.1997 "О мобилизационной подготовке и мобилизации в РФ"
Федеральный закон №131-ФЗ от 06.10.2003 "Об общих принципах организации местного самоуправления в РФ"
Федеральный закон №57-ФЗ от 28.03.1998 "О воинской обязанности в военной службе"</t>
  </si>
  <si>
    <t>в целом
ст. 19
ст. 8</t>
  </si>
  <si>
    <t>05.03.1997-не установлен
06.10.2003-не установлен
06.10.2003-не установлен</t>
  </si>
  <si>
    <t xml:space="preserve">ст. 19, подст. 2
</t>
  </si>
  <si>
    <t xml:space="preserve">ст. 19, подст. 5
</t>
  </si>
  <si>
    <t>11</t>
  </si>
  <si>
    <t xml:space="preserve">ст. 14 п. 1, подст. 3
ст. 2      </t>
  </si>
  <si>
    <t xml:space="preserve">ст. 14 п. 1, подст. 4
</t>
  </si>
  <si>
    <t>ст. 14 п. 1, подст. 6</t>
  </si>
  <si>
    <t>ст. 14 п. 1, подст. 12</t>
  </si>
  <si>
    <t>ст. 38, подст. 1, п.4
ст. 14 п. 1, подст. 14</t>
  </si>
  <si>
    <t>ст. 14 п. 1, подст. 19</t>
  </si>
  <si>
    <t>ст. 14 п. 1, подст. 20</t>
  </si>
  <si>
    <t xml:space="preserve">ст. 15 </t>
  </si>
  <si>
    <t>Правовое основание финансового обеспечения расходного полномочия муниципального образования</t>
  </si>
  <si>
    <t xml:space="preserve">ст. 17 подст. 8.1
</t>
  </si>
  <si>
    <t>Исп.: Е. В. Батура</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</si>
  <si>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</si>
  <si>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</si>
  <si>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</si>
  <si>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</si>
  <si>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Федеральный закон №79-ФЗ от 27.07.2004 "О государственной гражданской службе Российской Федерации"
</t>
  </si>
  <si>
    <t xml:space="preserve">01.02.2005-не установлен
</t>
  </si>
  <si>
    <t xml:space="preserve">Федеральный закон №152-ФЗ от 27.07.2006 "О персональных данных"
</t>
  </si>
  <si>
    <t xml:space="preserve">28.01.2007-не установлен
</t>
  </si>
  <si>
    <t>Федеральный закон №210-ФЗ от 27.07.2010 "Об организации предоставления государственных и муниципальных услуг"                      
Федеральный закон №131-ФЗ от 06.10.2003 "Об общих принципах организации местного самоуправления в РФ"</t>
  </si>
  <si>
    <t xml:space="preserve">в целом
                                                                                                               </t>
  </si>
  <si>
    <t xml:space="preserve">27.07.2010-не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</si>
  <si>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</si>
  <si>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</si>
  <si>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Постановление Правительства Иркутской области № 316-пп от 23.04.2019 "О  внесении изменений в Положение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</si>
  <si>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23.04.2019 - не установлен</t>
  </si>
  <si>
    <t>плановый период
2022 г.</t>
  </si>
  <si>
    <t>4.1.2.14. организация мероприятий межпоселенческого характера по охране окружающей среды</t>
  </si>
  <si>
    <t>5114</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</si>
  <si>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</si>
  <si>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 xml:space="preserve">
ст. 14 п 18
гл. 2, ст. 5, ст. 5.1, ст. 7, ст. 8</t>
  </si>
  <si>
    <t>06.10.2003-не установлен
12.01.2002 - не установлен</t>
  </si>
  <si>
    <t>06</t>
  </si>
  <si>
    <t>05</t>
  </si>
  <si>
    <t>отчетный
2019г.</t>
  </si>
  <si>
    <t>к Решению Думы №                  от               2020 г.</t>
  </si>
  <si>
    <t>текущий период
2020г.</t>
  </si>
  <si>
    <t>очередной период
2021 г.</t>
  </si>
  <si>
    <t>Закон Иркутской области №130-ОЗ от 20.12.2019 "Об областном бюджете на 2020 год и на плановый период 2021 и 2022 годов"</t>
  </si>
  <si>
    <t xml:space="preserve">01.01.2012-не установлен
</t>
  </si>
  <si>
    <t xml:space="preserve">28.07.2008-не установлен
</t>
  </si>
  <si>
    <t xml:space="preserve">Областной Закон №88-ОЗ от 15.10.2007 "Об отдельных вопросах муниципальной службы в Иркутской области"
</t>
  </si>
  <si>
    <t>24.11.2011</t>
  </si>
  <si>
    <t>20.12.2019</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</si>
  <si>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</si>
  <si>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в целом</t>
  </si>
  <si>
    <t>16.01.2020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</si>
</sst>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0"/>
      <color rgb="FF000000"/>
      <name val="Arial"/>
      <family val="2"/>
      <charset val="204"/>
    </font>
    <font>
      <sz val="11"/>
      <name val="Calibri"/>
      <family val="2"/>
      <scheme val="minor"/>
    </font>
    <font>
      <sz val="12"/>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b/>
      <sz val="10"/>
      <name val="Times New Roman"/>
      <family val="1"/>
      <charset val="204"/>
    </font>
    <font>
      <sz val="8"/>
      <color indexed="8"/>
      <name val="Times New Roman"/>
      <family val="1"/>
      <charset val="204"/>
    </font>
    <font>
      <sz val="10"/>
      <color indexed="8"/>
      <name val="Times New Roman"/>
      <family val="1"/>
      <charset val="204"/>
    </font>
    <font>
      <sz val="10"/>
      <name val="Arial Cyr"/>
    </font>
    <font>
      <sz val="10"/>
      <color rgb="FFFF0000"/>
      <name val="Times New Roman"/>
      <family val="1"/>
      <charset val="204"/>
    </font>
    <font>
      <sz val="10"/>
      <color rgb="FFFF0000"/>
      <name val="Arial Cyr"/>
    </font>
    <font>
      <sz val="12"/>
      <color rgb="FFFF0000"/>
      <name val="Times New Roman"/>
      <family val="1"/>
      <charset val="204"/>
    </font>
    <font>
      <sz val="11"/>
      <color rgb="FFFF0000"/>
      <name val="Calibri"/>
      <family val="2"/>
      <scheme val="minor"/>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s>
  <borders count="31">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indexed="64"/>
      </top>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7" fillId="0" borderId="0"/>
    <xf numFmtId="0" fontId="17" fillId="0" borderId="0"/>
    <xf numFmtId="0" fontId="17" fillId="0" borderId="0"/>
    <xf numFmtId="0" fontId="4" fillId="0" borderId="1"/>
    <xf numFmtId="0" fontId="4" fillId="0" borderId="1"/>
    <xf numFmtId="0" fontId="16" fillId="3" borderId="1"/>
    <xf numFmtId="0" fontId="4" fillId="0" borderId="1"/>
    <xf numFmtId="49" fontId="2" fillId="2" borderId="3">
      <alignment horizontal="center" vertical="center"/>
    </xf>
    <xf numFmtId="0" fontId="16"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4" fillId="0" borderId="26">
      <alignment horizontal="center" vertical="top" wrapText="1"/>
    </xf>
  </cellStyleXfs>
  <cellXfs count="163">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0" fontId="2" fillId="0" borderId="1" xfId="14" applyNumberFormat="1" applyProtection="1"/>
    <xf numFmtId="0" fontId="2" fillId="0" borderId="1" xfId="18" applyNumberFormat="1" applyProtection="1">
      <alignment vertical="top"/>
    </xf>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0" fontId="0" fillId="4" borderId="0" xfId="0" applyFill="1" applyProtection="1">
      <protection locked="0"/>
    </xf>
    <xf numFmtId="0" fontId="2" fillId="0" borderId="3" xfId="60" applyNumberFormat="1" applyProtection="1">
      <alignment horizontal="center" vertical="top" wrapText="1"/>
    </xf>
    <xf numFmtId="0" fontId="18" fillId="0" borderId="1" xfId="0" applyFont="1" applyBorder="1"/>
    <xf numFmtId="0" fontId="0" fillId="0" borderId="1" xfId="0" applyBorder="1"/>
    <xf numFmtId="0" fontId="18" fillId="0" borderId="1" xfId="0" applyFont="1" applyBorder="1" applyProtection="1">
      <protection locked="0"/>
    </xf>
    <xf numFmtId="0" fontId="18" fillId="0" borderId="1" xfId="0" applyFont="1" applyBorder="1" applyAlignment="1" applyProtection="1">
      <alignment horizontal="left"/>
      <protection locked="0"/>
    </xf>
    <xf numFmtId="0" fontId="18" fillId="0" borderId="1" xfId="0" applyFont="1" applyFill="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left"/>
      <protection locked="0"/>
    </xf>
    <xf numFmtId="0" fontId="19" fillId="0" borderId="1" xfId="0" applyFont="1" applyFill="1" applyBorder="1" applyProtection="1">
      <protection locked="0"/>
    </xf>
    <xf numFmtId="0" fontId="22" fillId="0" borderId="1" xfId="0" applyFont="1" applyBorder="1" applyProtection="1">
      <protection locked="0"/>
    </xf>
    <xf numFmtId="0" fontId="0" fillId="0" borderId="1" xfId="0" applyBorder="1" applyProtection="1">
      <protection locked="0"/>
    </xf>
    <xf numFmtId="0" fontId="23" fillId="0" borderId="1" xfId="89" applyNumberFormat="1" applyFont="1" applyBorder="1" applyAlignment="1" applyProtection="1"/>
    <xf numFmtId="49" fontId="20" fillId="0" borderId="1" xfId="109" applyNumberFormat="1" applyFont="1" applyBorder="1" applyAlignment="1" applyProtection="1"/>
    <xf numFmtId="49" fontId="19" fillId="0" borderId="3" xfId="60" applyNumberFormat="1" applyFont="1" applyFill="1" applyProtection="1">
      <alignment horizontal="center" vertical="top" wrapText="1"/>
    </xf>
    <xf numFmtId="49" fontId="2" fillId="0" borderId="3" xfId="60" applyNumberFormat="1" applyFill="1" applyProtection="1">
      <alignment horizontal="center" vertical="top" wrapText="1"/>
    </xf>
    <xf numFmtId="49" fontId="2" fillId="0" borderId="12" xfId="60" applyNumberFormat="1" applyBorder="1" applyProtection="1">
      <alignment horizontal="center" vertical="top" wrapText="1"/>
    </xf>
    <xf numFmtId="0" fontId="2" fillId="0" borderId="6" xfId="57" applyNumberFormat="1" applyBorder="1" applyProtection="1">
      <alignment horizontal="left" vertical="top" wrapText="1"/>
    </xf>
    <xf numFmtId="49" fontId="2" fillId="2" borderId="6" xfId="58" applyNumberFormat="1" applyBorder="1" applyProtection="1">
      <alignment horizontal="center" vertical="center" wrapText="1"/>
    </xf>
    <xf numFmtId="0" fontId="2" fillId="0" borderId="6" xfId="59" applyNumberFormat="1" applyBorder="1" applyProtection="1">
      <alignment vertical="top" wrapText="1"/>
    </xf>
    <xf numFmtId="49" fontId="2" fillId="0" borderId="6" xfId="60" applyNumberFormat="1" applyBorder="1" applyProtection="1">
      <alignment horizontal="center" vertical="top" wrapText="1"/>
    </xf>
    <xf numFmtId="0" fontId="2" fillId="0" borderId="11" xfId="57" applyNumberFormat="1" applyBorder="1" applyProtection="1">
      <alignment horizontal="left" vertical="top" wrapText="1"/>
    </xf>
    <xf numFmtId="49" fontId="2" fillId="2" borderId="11" xfId="58" applyNumberFormat="1" applyBorder="1" applyProtection="1">
      <alignment horizontal="center" vertical="center" wrapText="1"/>
    </xf>
    <xf numFmtId="0" fontId="2" fillId="0" borderId="11" xfId="59" applyNumberFormat="1" applyBorder="1" applyProtection="1">
      <alignment vertical="top" wrapText="1"/>
    </xf>
    <xf numFmtId="49" fontId="2" fillId="0" borderId="11" xfId="60" applyNumberFormat="1" applyBorder="1" applyProtection="1">
      <alignment horizontal="center" vertical="top" wrapText="1"/>
    </xf>
    <xf numFmtId="49" fontId="2" fillId="0" borderId="13" xfId="60" applyNumberFormat="1" applyBorder="1" applyProtection="1">
      <alignment horizontal="center" vertical="top" wrapText="1"/>
    </xf>
    <xf numFmtId="49" fontId="2" fillId="0" borderId="14" xfId="66" applyNumberFormat="1" applyBorder="1" applyProtection="1">
      <alignment horizontal="center" vertical="top" wrapText="1"/>
    </xf>
    <xf numFmtId="49" fontId="2" fillId="0" borderId="15" xfId="66" applyNumberFormat="1" applyBorder="1" applyProtection="1">
      <alignment horizontal="center" vertical="top" wrapText="1"/>
    </xf>
    <xf numFmtId="49" fontId="2" fillId="0" borderId="16" xfId="60" applyNumberFormat="1" applyBorder="1" applyProtection="1">
      <alignment horizontal="center" vertical="top" wrapText="1"/>
    </xf>
    <xf numFmtId="49" fontId="2" fillId="0" borderId="17" xfId="60" applyNumberFormat="1" applyBorder="1" applyProtection="1">
      <alignment horizontal="center" vertical="top" wrapText="1"/>
    </xf>
    <xf numFmtId="49" fontId="2" fillId="0" borderId="18" xfId="66" applyNumberFormat="1" applyBorder="1" applyProtection="1">
      <alignment horizontal="center" vertical="top" wrapText="1"/>
    </xf>
    <xf numFmtId="49" fontId="2" fillId="0" borderId="19" xfId="66" applyNumberFormat="1" applyBorder="1" applyProtection="1">
      <alignment horizontal="center" vertical="top" wrapText="1"/>
    </xf>
    <xf numFmtId="49" fontId="2" fillId="0" borderId="20" xfId="66" applyNumberFormat="1" applyBorder="1" applyProtection="1">
      <alignment horizontal="center" vertical="top" wrapText="1"/>
    </xf>
    <xf numFmtId="49" fontId="2" fillId="0" borderId="21" xfId="66" applyNumberFormat="1" applyBorder="1" applyProtection="1">
      <alignment horizontal="center" vertical="top" wrapText="1"/>
    </xf>
    <xf numFmtId="49" fontId="2" fillId="0" borderId="22" xfId="66" applyNumberFormat="1" applyBorder="1" applyProtection="1">
      <alignment horizontal="center" vertical="top" wrapText="1"/>
    </xf>
    <xf numFmtId="49" fontId="2" fillId="0" borderId="23" xfId="66" applyNumberFormat="1" applyBorder="1" applyProtection="1">
      <alignment horizontal="center" vertical="top" wrapText="1"/>
    </xf>
    <xf numFmtId="49" fontId="2" fillId="2" borderId="13" xfId="58" applyNumberFormat="1" applyBorder="1" applyProtection="1">
      <alignment horizontal="center" vertical="center" wrapText="1"/>
    </xf>
    <xf numFmtId="0" fontId="2" fillId="0" borderId="24" xfId="59" applyNumberFormat="1" applyBorder="1" applyProtection="1">
      <alignment vertical="top" wrapText="1"/>
    </xf>
    <xf numFmtId="49" fontId="2" fillId="0" borderId="25" xfId="60" applyNumberFormat="1" applyBorder="1" applyProtection="1">
      <alignment horizontal="center" vertical="top" wrapText="1"/>
    </xf>
    <xf numFmtId="49" fontId="2" fillId="0" borderId="3" xfId="60" applyNumberFormat="1" applyAlignment="1" applyProtection="1">
      <alignment vertical="top" wrapText="1"/>
    </xf>
    <xf numFmtId="49" fontId="2" fillId="0" borderId="6" xfId="60" applyNumberFormat="1" applyBorder="1" applyAlignment="1" applyProtection="1">
      <alignment vertical="top" wrapText="1"/>
    </xf>
    <xf numFmtId="49" fontId="2" fillId="0" borderId="10" xfId="60" applyNumberFormat="1" applyBorder="1" applyAlignment="1" applyProtection="1">
      <alignment vertical="top" wrapText="1"/>
    </xf>
    <xf numFmtId="0" fontId="23" fillId="2" borderId="1" xfId="90" applyNumberFormat="1" applyFont="1" applyBorder="1" applyAlignment="1" applyProtection="1">
      <alignment vertical="center" wrapText="1"/>
    </xf>
    <xf numFmtId="0" fontId="19" fillId="0" borderId="1" xfId="14" applyNumberFormat="1" applyFont="1" applyProtection="1"/>
    <xf numFmtId="0" fontId="0" fillId="0" borderId="1" xfId="0" applyFont="1" applyBorder="1" applyProtection="1">
      <protection locked="0"/>
    </xf>
    <xf numFmtId="0" fontId="26" fillId="0" borderId="1" xfId="3" applyNumberFormat="1" applyFont="1" applyProtection="1"/>
    <xf numFmtId="0" fontId="0" fillId="0" borderId="0" xfId="0" applyFont="1" applyProtection="1">
      <protection locked="0"/>
    </xf>
    <xf numFmtId="0" fontId="2" fillId="6" borderId="3" xfId="57" applyNumberFormat="1" applyFill="1" applyProtection="1">
      <alignment horizontal="left" vertical="top" wrapText="1"/>
    </xf>
    <xf numFmtId="49" fontId="2" fillId="6" borderId="3" xfId="58" applyNumberFormat="1" applyFill="1" applyProtection="1">
      <alignment horizontal="center" vertical="center" wrapText="1"/>
    </xf>
    <xf numFmtId="0" fontId="2" fillId="6" borderId="3" xfId="59" applyNumberFormat="1" applyFill="1" applyProtection="1">
      <alignment vertical="top" wrapText="1"/>
    </xf>
    <xf numFmtId="49" fontId="2" fillId="6" borderId="3" xfId="60" applyNumberFormat="1" applyFill="1" applyProtection="1">
      <alignment horizontal="center" vertical="top" wrapText="1"/>
    </xf>
    <xf numFmtId="0" fontId="0" fillId="6" borderId="0" xfId="0" applyFill="1" applyProtection="1">
      <protection locked="0"/>
    </xf>
    <xf numFmtId="49" fontId="2" fillId="6" borderId="11" xfId="60" applyNumberFormat="1" applyFill="1" applyBorder="1" applyProtection="1">
      <alignment horizontal="center" vertical="top" wrapText="1"/>
    </xf>
    <xf numFmtId="49" fontId="25" fillId="6" borderId="26" xfId="116" applyNumberFormat="1" applyFont="1" applyFill="1" applyProtection="1">
      <alignment horizontal="center" vertical="top" wrapText="1"/>
    </xf>
    <xf numFmtId="0" fontId="2" fillId="6" borderId="6" xfId="64" applyNumberFormat="1" applyFill="1" applyProtection="1">
      <alignment horizontal="left" vertical="top" wrapText="1"/>
    </xf>
    <xf numFmtId="49" fontId="2" fillId="6" borderId="6" xfId="65" applyNumberFormat="1" applyFill="1" applyProtection="1">
      <alignment horizontal="center" vertical="center"/>
    </xf>
    <xf numFmtId="0" fontId="2" fillId="6" borderId="6" xfId="34" applyNumberFormat="1" applyFill="1" applyProtection="1">
      <alignment vertical="top" wrapText="1"/>
    </xf>
    <xf numFmtId="49" fontId="2" fillId="6" borderId="6" xfId="66" applyNumberFormat="1" applyFill="1" applyProtection="1">
      <alignment horizontal="center" vertical="top" wrapText="1"/>
    </xf>
    <xf numFmtId="49" fontId="2" fillId="6" borderId="6" xfId="67" applyNumberFormat="1" applyFill="1" applyProtection="1">
      <alignment horizontal="center" vertical="top"/>
    </xf>
    <xf numFmtId="0" fontId="2" fillId="4" borderId="8" xfId="52" applyNumberFormat="1" applyFill="1" applyBorder="1" applyProtection="1">
      <alignment horizontal="center" vertical="top"/>
    </xf>
    <xf numFmtId="49" fontId="2" fillId="6" borderId="13" xfId="60" applyNumberFormat="1" applyFill="1" applyBorder="1" applyProtection="1">
      <alignment horizontal="center" vertical="top" wrapText="1"/>
    </xf>
    <xf numFmtId="49" fontId="2" fillId="6" borderId="14" xfId="66" applyNumberFormat="1" applyFill="1" applyBorder="1" applyProtection="1">
      <alignment horizontal="center" vertical="top" wrapText="1"/>
    </xf>
    <xf numFmtId="49" fontId="19" fillId="0" borderId="11" xfId="29" applyNumberFormat="1" applyFont="1" applyBorder="1" applyProtection="1">
      <alignment horizontal="center" vertical="center" wrapText="1"/>
    </xf>
    <xf numFmtId="164" fontId="19" fillId="4" borderId="11" xfId="53" applyNumberFormat="1" applyFont="1" applyFill="1" applyBorder="1" applyProtection="1">
      <alignment vertical="top"/>
    </xf>
    <xf numFmtId="164" fontId="19" fillId="0" borderId="11" xfId="61" applyNumberFormat="1" applyFont="1" applyBorder="1" applyProtection="1">
      <alignment vertical="top"/>
    </xf>
    <xf numFmtId="164" fontId="19" fillId="0" borderId="11" xfId="68" applyNumberFormat="1" applyFont="1" applyBorder="1" applyProtection="1">
      <alignment vertical="top"/>
    </xf>
    <xf numFmtId="164" fontId="19" fillId="0" borderId="11" xfId="61" applyNumberFormat="1" applyFont="1" applyFill="1" applyBorder="1" applyProtection="1">
      <alignment vertical="top"/>
    </xf>
    <xf numFmtId="164" fontId="19" fillId="6" borderId="11" xfId="61" applyNumberFormat="1" applyFont="1" applyFill="1" applyBorder="1" applyProtection="1">
      <alignment vertical="top"/>
    </xf>
    <xf numFmtId="164" fontId="19" fillId="6" borderId="11" xfId="68" applyNumberFormat="1" applyFont="1" applyFill="1" applyBorder="1" applyProtection="1">
      <alignment vertical="top"/>
    </xf>
    <xf numFmtId="164" fontId="19" fillId="0" borderId="11" xfId="68" applyNumberFormat="1" applyFont="1" applyFill="1" applyBorder="1" applyProtection="1">
      <alignment vertical="top"/>
    </xf>
    <xf numFmtId="164" fontId="19" fillId="5" borderId="11" xfId="61" applyNumberFormat="1" applyFont="1" applyFill="1" applyBorder="1" applyProtection="1">
      <alignment vertical="top"/>
    </xf>
    <xf numFmtId="0" fontId="27" fillId="0" borderId="1" xfId="0" applyFont="1" applyBorder="1" applyProtection="1">
      <protection locked="0"/>
    </xf>
    <xf numFmtId="0" fontId="27" fillId="0" borderId="1" xfId="14" applyNumberFormat="1" applyFont="1" applyProtection="1"/>
    <xf numFmtId="0" fontId="27" fillId="0" borderId="1" xfId="12" applyNumberFormat="1" applyFont="1" applyProtection="1">
      <alignment wrapText="1"/>
    </xf>
    <xf numFmtId="0" fontId="27" fillId="0" borderId="1" xfId="18" applyNumberFormat="1" applyFont="1" applyProtection="1">
      <alignment vertical="top"/>
    </xf>
    <xf numFmtId="0" fontId="28" fillId="0" borderId="1" xfId="3" applyNumberFormat="1" applyFont="1" applyProtection="1"/>
    <xf numFmtId="49" fontId="27" fillId="0" borderId="11" xfId="29" applyNumberFormat="1" applyFont="1" applyBorder="1" applyProtection="1">
      <alignment horizontal="center" vertical="center" wrapText="1"/>
    </xf>
    <xf numFmtId="164" fontId="27" fillId="4" borderId="11" xfId="53" applyNumberFormat="1" applyFont="1" applyFill="1" applyBorder="1" applyProtection="1">
      <alignment vertical="top"/>
    </xf>
    <xf numFmtId="164" fontId="27" fillId="0" borderId="11" xfId="61" applyNumberFormat="1" applyFont="1" applyBorder="1" applyProtection="1">
      <alignment vertical="top"/>
    </xf>
    <xf numFmtId="164" fontId="27" fillId="0" borderId="11" xfId="68" applyNumberFormat="1" applyFont="1" applyBorder="1" applyProtection="1">
      <alignment vertical="top"/>
    </xf>
    <xf numFmtId="164" fontId="27" fillId="0" borderId="11" xfId="61" applyNumberFormat="1" applyFont="1" applyFill="1" applyBorder="1" applyProtection="1">
      <alignment vertical="top"/>
    </xf>
    <xf numFmtId="164" fontId="27" fillId="6" borderId="11" xfId="61" applyNumberFormat="1" applyFont="1" applyFill="1" applyBorder="1" applyProtection="1">
      <alignment vertical="top"/>
    </xf>
    <xf numFmtId="164" fontId="27" fillId="6" borderId="11" xfId="68" applyNumberFormat="1" applyFont="1" applyFill="1" applyBorder="1" applyProtection="1">
      <alignment vertical="top"/>
    </xf>
    <xf numFmtId="164" fontId="27" fillId="0" borderId="11" xfId="68" applyNumberFormat="1" applyFont="1" applyFill="1" applyBorder="1" applyProtection="1">
      <alignment vertical="top"/>
    </xf>
    <xf numFmtId="164" fontId="27" fillId="5" borderId="11" xfId="61" applyNumberFormat="1" applyFont="1" applyFill="1" applyBorder="1" applyProtection="1">
      <alignment vertical="top"/>
    </xf>
    <xf numFmtId="0" fontId="29" fillId="0" borderId="1" xfId="0" applyFont="1" applyBorder="1"/>
    <xf numFmtId="0" fontId="29" fillId="0" borderId="1" xfId="0" applyFont="1" applyBorder="1" applyProtection="1">
      <protection locked="0"/>
    </xf>
    <xf numFmtId="0" fontId="30" fillId="0" borderId="1" xfId="0" applyFont="1" applyBorder="1" applyProtection="1">
      <protection locked="0"/>
    </xf>
    <xf numFmtId="164" fontId="2" fillId="0" borderId="3" xfId="61" applyNumberFormat="1" applyFill="1" applyProtection="1">
      <alignment vertical="top"/>
    </xf>
    <xf numFmtId="164" fontId="19" fillId="0" borderId="3" xfId="61" applyNumberFormat="1" applyFont="1" applyFill="1" applyProtection="1">
      <alignment vertical="top"/>
    </xf>
    <xf numFmtId="49" fontId="19" fillId="0" borderId="11" xfId="29" applyNumberFormat="1" applyFont="1" applyBorder="1" applyProtection="1">
      <alignment horizontal="center" vertical="center" wrapText="1"/>
    </xf>
    <xf numFmtId="0" fontId="19" fillId="0" borderId="11" xfId="50" applyNumberFormat="1" applyFont="1" applyBorder="1" applyProtection="1">
      <alignment horizontal="center" vertical="center" wrapText="1"/>
    </xf>
    <xf numFmtId="49" fontId="19" fillId="2" borderId="4" xfId="36" applyNumberFormat="1" applyFont="1" applyProtection="1">
      <alignment horizontal="center" vertical="center"/>
    </xf>
    <xf numFmtId="0" fontId="19" fillId="0" borderId="4" xfId="37" applyNumberFormat="1" applyFont="1" applyProtection="1">
      <alignment horizontal="center" vertical="center"/>
    </xf>
    <xf numFmtId="0" fontId="17" fillId="0" borderId="0" xfId="0" applyFont="1" applyProtection="1">
      <protection locked="0"/>
    </xf>
    <xf numFmtId="49" fontId="27" fillId="0" borderId="27" xfId="60" applyNumberFormat="1" applyFont="1" applyBorder="1" applyProtection="1">
      <alignment horizontal="center" vertical="top" wrapText="1"/>
    </xf>
    <xf numFmtId="0" fontId="19" fillId="0" borderId="30" xfId="0" applyFont="1" applyFill="1" applyBorder="1" applyAlignment="1">
      <alignment vertical="top" wrapText="1"/>
    </xf>
    <xf numFmtId="49" fontId="2" fillId="0" borderId="3" xfId="60" applyNumberFormat="1" applyAlignment="1" applyProtection="1">
      <alignment horizontal="center" vertical="top" wrapText="1"/>
    </xf>
    <xf numFmtId="49" fontId="2" fillId="0" borderId="10" xfId="60" applyNumberFormat="1" applyBorder="1" applyAlignment="1" applyProtection="1">
      <alignment horizontal="center" vertical="top" wrapText="1"/>
    </xf>
    <xf numFmtId="164" fontId="19" fillId="0" borderId="11" xfId="61" applyNumberFormat="1" applyFont="1" applyBorder="1" applyAlignment="1" applyProtection="1">
      <alignment horizontal="center" vertical="top"/>
    </xf>
    <xf numFmtId="164" fontId="19" fillId="0" borderId="16" xfId="61" applyNumberFormat="1" applyFont="1" applyBorder="1" applyAlignment="1" applyProtection="1">
      <alignment horizontal="right" vertical="top"/>
    </xf>
    <xf numFmtId="164" fontId="19" fillId="0" borderId="29" xfId="61" applyNumberFormat="1" applyFont="1" applyBorder="1" applyAlignment="1" applyProtection="1">
      <alignment horizontal="right" vertical="top"/>
    </xf>
    <xf numFmtId="164" fontId="27" fillId="0" borderId="11" xfId="61" applyNumberFormat="1" applyFont="1" applyBorder="1" applyAlignment="1" applyProtection="1">
      <alignment horizontal="center" vertical="top"/>
    </xf>
    <xf numFmtId="49" fontId="2" fillId="0" borderId="13" xfId="60" applyNumberFormat="1" applyBorder="1" applyAlignment="1" applyProtection="1">
      <alignment horizontal="center" vertical="top" wrapText="1"/>
    </xf>
    <xf numFmtId="49" fontId="2" fillId="0" borderId="28" xfId="60" applyNumberFormat="1" applyBorder="1" applyAlignment="1" applyProtection="1">
      <alignment horizontal="center" vertical="top" wrapText="1"/>
    </xf>
    <xf numFmtId="0" fontId="2" fillId="0" borderId="3" xfId="57" applyNumberFormat="1" applyAlignment="1" applyProtection="1">
      <alignment horizontal="center" vertical="top" wrapText="1"/>
    </xf>
    <xf numFmtId="0" fontId="2" fillId="0" borderId="10" xfId="57" applyNumberFormat="1" applyBorder="1" applyAlignment="1" applyProtection="1">
      <alignment horizontal="center" vertical="top" wrapText="1"/>
    </xf>
    <xf numFmtId="49" fontId="2" fillId="2" borderId="3" xfId="58" applyNumberFormat="1" applyAlignment="1" applyProtection="1">
      <alignment horizontal="center" vertical="center" wrapText="1"/>
    </xf>
    <xf numFmtId="49" fontId="2" fillId="2" borderId="10" xfId="58" applyNumberFormat="1" applyBorder="1" applyAlignment="1" applyProtection="1">
      <alignment horizontal="center" vertical="center" wrapText="1"/>
    </xf>
    <xf numFmtId="49" fontId="19" fillId="0" borderId="11" xfId="29" applyNumberFormat="1" applyFont="1" applyBorder="1" applyAlignment="1" applyProtection="1">
      <alignment horizontal="center" vertical="center" wrapText="1"/>
    </xf>
    <xf numFmtId="49" fontId="2" fillId="0" borderId="11" xfId="29" applyNumberFormat="1" applyBorder="1" applyAlignment="1" applyProtection="1">
      <alignment horizontal="center" vertical="center" wrapText="1"/>
    </xf>
    <xf numFmtId="49" fontId="2" fillId="0" borderId="6" xfId="60" applyNumberFormat="1" applyBorder="1" applyAlignment="1" applyProtection="1">
      <alignment horizontal="center" vertical="top" wrapText="1"/>
    </xf>
    <xf numFmtId="0" fontId="19" fillId="0" borderId="4" xfId="37" applyNumberFormat="1" applyFont="1" applyProtection="1">
      <alignment horizontal="center" vertical="center"/>
    </xf>
    <xf numFmtId="0" fontId="19" fillId="0" borderId="8" xfId="37" applyFont="1" applyBorder="1" applyProtection="1">
      <alignment horizontal="center" vertical="center"/>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2" borderId="8" xfId="28" applyNumberFormat="1" applyBorder="1" applyProtection="1">
      <alignment horizontal="center" vertical="center" wrapText="1"/>
    </xf>
    <xf numFmtId="49" fontId="2" fillId="2" borderId="8" xfId="28" applyBorder="1" applyProtection="1">
      <alignment horizontal="center" vertical="center" wrapText="1"/>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0" fontId="2" fillId="0" borderId="6" xfId="57" applyNumberFormat="1" applyBorder="1" applyAlignment="1" applyProtection="1">
      <alignment horizontal="center" vertical="top" wrapText="1"/>
    </xf>
    <xf numFmtId="49" fontId="2" fillId="2" borderId="6" xfId="58" applyNumberFormat="1" applyBorder="1" applyAlignment="1" applyProtection="1">
      <alignment horizontal="center" vertical="center" wrapText="1"/>
    </xf>
    <xf numFmtId="0" fontId="2" fillId="0" borderId="3" xfId="59" applyNumberFormat="1" applyAlignment="1" applyProtection="1">
      <alignment horizontal="center" vertical="top" wrapText="1"/>
    </xf>
    <xf numFmtId="0" fontId="2" fillId="0" borderId="6" xfId="59" applyNumberFormat="1" applyBorder="1" applyAlignment="1" applyProtection="1">
      <alignment horizontal="center" vertical="top" wrapText="1"/>
    </xf>
    <xf numFmtId="0" fontId="2" fillId="0" borderId="10" xfId="59" applyNumberFormat="1" applyBorder="1" applyAlignment="1" applyProtection="1">
      <alignment horizontal="center" vertical="top" wrapText="1"/>
    </xf>
    <xf numFmtId="0" fontId="2" fillId="0" borderId="3" xfId="57" applyNumberFormat="1" applyAlignment="1" applyProtection="1">
      <alignment horizontal="left" vertical="top" wrapText="1"/>
    </xf>
    <xf numFmtId="0" fontId="2" fillId="0" borderId="6" xfId="57" applyNumberFormat="1" applyBorder="1" applyAlignment="1" applyProtection="1">
      <alignment horizontal="left" vertical="top" wrapText="1"/>
    </xf>
    <xf numFmtId="0" fontId="2" fillId="0" borderId="10" xfId="57" applyNumberFormat="1" applyBorder="1" applyAlignment="1" applyProtection="1">
      <alignment horizontal="left" vertical="top" wrapText="1"/>
    </xf>
    <xf numFmtId="49" fontId="19" fillId="0" borderId="11" xfId="33" applyNumberFormat="1" applyFont="1" applyBorder="1" applyProtection="1">
      <alignment horizontal="center" vertical="center"/>
    </xf>
    <xf numFmtId="49" fontId="19" fillId="0" borderId="11" xfId="33" applyFont="1" applyBorder="1" applyProtection="1">
      <alignment horizontal="center" vertical="center"/>
      <protection locked="0"/>
    </xf>
    <xf numFmtId="0" fontId="21" fillId="2" borderId="1" xfId="90" applyNumberFormat="1" applyFont="1" applyBorder="1" applyAlignment="1" applyProtection="1">
      <alignment horizontal="center" vertical="center" wrapText="1"/>
    </xf>
    <xf numFmtId="0" fontId="23" fillId="0" borderId="1" xfId="89" applyNumberFormat="1" applyFont="1" applyBorder="1" applyAlignment="1" applyProtection="1">
      <alignment horizontal="center"/>
    </xf>
    <xf numFmtId="49" fontId="2" fillId="0" borderId="4" xfId="33" applyNumberFormat="1" applyProtection="1">
      <alignment horizontal="center" vertical="center"/>
    </xf>
    <xf numFmtId="49" fontId="2" fillId="0" borderId="4" xfId="33" applyProtection="1">
      <alignment horizontal="center" vertical="center"/>
      <protection locked="0"/>
    </xf>
    <xf numFmtId="49" fontId="19" fillId="0" borderId="11" xfId="29" applyNumberFormat="1" applyFont="1" applyBorder="1" applyProtection="1">
      <alignment horizontal="center" vertical="center" wrapText="1"/>
    </xf>
    <xf numFmtId="49" fontId="19" fillId="0" borderId="11" xfId="29" applyFont="1" applyBorder="1" applyProtection="1">
      <alignment horizontal="center" vertical="center" wrapText="1"/>
      <protection locked="0"/>
    </xf>
    <xf numFmtId="49" fontId="27" fillId="0" borderId="11" xfId="29" applyNumberFormat="1" applyFont="1" applyBorder="1" applyProtection="1">
      <alignment horizontal="center" vertical="center" wrapText="1"/>
    </xf>
    <xf numFmtId="49" fontId="27" fillId="0" borderId="11" xfId="29" applyFont="1" applyBorder="1" applyProtection="1">
      <alignment horizontal="center" vertical="center" wrapText="1"/>
      <protection locked="0"/>
    </xf>
    <xf numFmtId="0" fontId="20" fillId="0" borderId="1" xfId="32" applyNumberFormat="1" applyFont="1" applyBorder="1" applyAlignment="1" applyProtection="1">
      <alignment horizontal="left"/>
    </xf>
    <xf numFmtId="0" fontId="20" fillId="0" borderId="1" xfId="32" applyFont="1" applyBorder="1" applyAlignment="1">
      <alignment horizontal="left"/>
    </xf>
  </cellXfs>
  <cellStyles count="117">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121" xfId="116"/>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85</xdr:row>
      <xdr:rowOff>101600</xdr:rowOff>
    </xdr:from>
    <xdr:to>
      <xdr:col>9</xdr:col>
      <xdr:colOff>1254125</xdr:colOff>
      <xdr:row>86</xdr:row>
      <xdr:rowOff>3174</xdr:rowOff>
    </xdr:to>
    <xdr:grpSp>
      <xdr:nvGrpSpPr>
        <xdr:cNvPr id="18" name="Group 1"/>
        <xdr:cNvGrpSpPr>
          <a:grpSpLocks/>
        </xdr:cNvGrpSpPr>
      </xdr:nvGrpSpPr>
      <xdr:grpSpPr bwMode="auto">
        <a:xfrm>
          <a:off x="12700" y="82080100"/>
          <a:ext cx="12341225" cy="485774"/>
          <a:chOff x="1" y="1833"/>
          <a:chExt cx="578" cy="33"/>
        </a:xfrm>
      </xdr:grpSpPr>
      <xdr:sp macro="" textlink="">
        <xdr:nvSpPr>
          <xdr:cNvPr id="19"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a:t>
            </a:r>
            <a:r>
              <a:rPr lang="ru-RU" sz="1000" b="0" i="0" strike="noStrike" baseline="0">
                <a:solidFill>
                  <a:srgbClr val="000000"/>
                </a:solidFill>
                <a:latin typeface="Times New Roman"/>
                <a:cs typeface="Times New Roman"/>
              </a:rPr>
              <a:t> Видимского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20"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21"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С. З. Гаталюк</a:t>
            </a:r>
          </a:p>
        </xdr:txBody>
      </xdr:sp>
      <xdr:sp macro="" textlink="">
        <xdr:nvSpPr>
          <xdr:cNvPr id="22"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23"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24"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25"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showGridLines="0" tabSelected="1" view="pageBreakPreview" zoomScale="75" zoomScaleNormal="75" zoomScaleSheetLayoutView="75" workbookViewId="0">
      <pane xSplit="2" ySplit="19" topLeftCell="E77" activePane="bottomRight" state="frozen"/>
      <selection pane="topRight" activeCell="C1" sqref="C1"/>
      <selection pane="bottomLeft" activeCell="A20" sqref="A20"/>
      <selection pane="bottomRight" activeCell="F40" sqref="F40"/>
    </sheetView>
  </sheetViews>
  <sheetFormatPr defaultRowHeight="15" x14ac:dyDescent="0.2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34" customWidth="1"/>
    <col min="20" max="20" width="7.85546875" style="34" customWidth="1"/>
    <col min="21" max="21" width="9" style="34" customWidth="1"/>
    <col min="22" max="23" width="14.7109375" style="67" customWidth="1"/>
    <col min="24" max="24" width="14.7109375" style="110" hidden="1" customWidth="1"/>
    <col min="25" max="25" width="14.7109375" style="67" customWidth="1"/>
    <col min="26" max="27" width="14.7109375" style="69" customWidth="1"/>
    <col min="28" max="16384" width="9.140625" style="1"/>
  </cols>
  <sheetData>
    <row r="1" spans="1:28" s="30" customFormat="1" ht="12.75" customHeight="1" x14ac:dyDescent="0.2">
      <c r="C1" s="31"/>
      <c r="F1" s="31"/>
      <c r="V1" s="32"/>
      <c r="X1" s="94"/>
    </row>
    <row r="2" spans="1:28" s="34" customFormat="1" ht="26.25" customHeight="1" x14ac:dyDescent="0.25">
      <c r="A2" s="153" t="s">
        <v>201</v>
      </c>
      <c r="B2" s="153"/>
      <c r="C2" s="153"/>
      <c r="D2" s="153"/>
      <c r="E2" s="153"/>
      <c r="F2" s="153"/>
      <c r="G2" s="153"/>
      <c r="H2" s="153"/>
      <c r="I2" s="153"/>
      <c r="J2" s="153"/>
      <c r="K2" s="153"/>
      <c r="L2" s="153"/>
      <c r="M2" s="153"/>
      <c r="N2" s="153"/>
      <c r="O2" s="153"/>
      <c r="P2" s="153"/>
      <c r="Q2" s="153"/>
      <c r="R2" s="153"/>
      <c r="S2" s="153"/>
      <c r="T2" s="153"/>
      <c r="U2" s="153"/>
      <c r="V2" s="153"/>
      <c r="W2" s="153"/>
      <c r="X2" s="153"/>
      <c r="Y2" s="153"/>
      <c r="Z2" s="65"/>
      <c r="AA2" s="65"/>
      <c r="AB2" s="33"/>
    </row>
    <row r="3" spans="1:28" s="34" customFormat="1" ht="27.75" customHeight="1" x14ac:dyDescent="0.25">
      <c r="A3" s="154" t="s">
        <v>260</v>
      </c>
      <c r="B3" s="154"/>
      <c r="C3" s="154"/>
      <c r="D3" s="154"/>
      <c r="E3" s="154"/>
      <c r="F3" s="154"/>
      <c r="G3" s="154"/>
      <c r="H3" s="154"/>
      <c r="I3" s="154"/>
      <c r="J3" s="154"/>
      <c r="K3" s="154"/>
      <c r="L3" s="154"/>
      <c r="M3" s="154"/>
      <c r="N3" s="154"/>
      <c r="O3" s="154"/>
      <c r="P3" s="154"/>
      <c r="Q3" s="154"/>
      <c r="R3" s="154"/>
      <c r="S3" s="154"/>
      <c r="T3" s="154"/>
      <c r="U3" s="154"/>
      <c r="V3" s="154"/>
      <c r="W3" s="154"/>
      <c r="X3" s="154"/>
      <c r="Y3" s="154"/>
      <c r="Z3" s="35"/>
      <c r="AA3" s="35"/>
      <c r="AB3" s="33"/>
    </row>
    <row r="4" spans="1:28" s="34" customFormat="1" ht="8.25" customHeight="1" x14ac:dyDescent="0.25">
      <c r="A4" s="35"/>
      <c r="B4" s="35"/>
      <c r="C4" s="35"/>
      <c r="D4" s="35"/>
      <c r="E4" s="35"/>
      <c r="F4" s="35"/>
      <c r="G4" s="35"/>
      <c r="H4" s="35"/>
      <c r="I4" s="35"/>
      <c r="J4" s="35"/>
      <c r="K4" s="35"/>
      <c r="L4" s="35"/>
      <c r="M4" s="35"/>
      <c r="N4" s="35"/>
      <c r="O4" s="35"/>
      <c r="P4" s="35"/>
      <c r="Q4" s="35"/>
      <c r="R4" s="35"/>
      <c r="S4" s="35"/>
      <c r="T4" s="35"/>
      <c r="U4" s="35"/>
      <c r="V4" s="35"/>
      <c r="W4" s="66"/>
      <c r="X4" s="96"/>
      <c r="Y4" s="66"/>
      <c r="Z4" s="67"/>
      <c r="AA4" s="67"/>
    </row>
    <row r="5" spans="1:28" s="34" customFormat="1" ht="12.75" customHeight="1" x14ac:dyDescent="0.25">
      <c r="A5" s="5"/>
      <c r="B5" s="6"/>
      <c r="C5" s="4"/>
      <c r="D5" s="4"/>
      <c r="E5" s="4"/>
      <c r="F5" s="4"/>
      <c r="G5" s="4"/>
      <c r="H5" s="4"/>
      <c r="I5" s="4"/>
      <c r="J5" s="4"/>
      <c r="K5" s="4"/>
      <c r="L5" s="4"/>
      <c r="M5" s="4"/>
      <c r="N5" s="4"/>
      <c r="O5" s="4"/>
      <c r="P5" s="4"/>
      <c r="Q5" s="4"/>
      <c r="R5" s="4"/>
      <c r="S5" s="4"/>
      <c r="T5" s="6"/>
      <c r="U5" s="4"/>
      <c r="V5" s="66"/>
      <c r="W5" s="66"/>
      <c r="X5" s="97"/>
      <c r="Y5" s="66"/>
      <c r="Z5" s="67"/>
      <c r="AA5" s="67"/>
    </row>
    <row r="6" spans="1:28" s="30" customFormat="1" ht="15.2" customHeight="1" x14ac:dyDescent="0.2">
      <c r="A6" s="161" t="s">
        <v>0</v>
      </c>
      <c r="B6" s="162"/>
      <c r="C6" s="162"/>
      <c r="D6" s="162"/>
      <c r="E6" s="162"/>
      <c r="F6" s="162"/>
      <c r="G6" s="162"/>
      <c r="H6" s="162"/>
      <c r="I6" s="36"/>
      <c r="V6" s="32"/>
      <c r="X6" s="94"/>
    </row>
    <row r="7" spans="1:28" s="34" customFormat="1" ht="6" customHeight="1" x14ac:dyDescent="0.25">
      <c r="A7" s="5"/>
      <c r="B7" s="6"/>
      <c r="C7" s="4"/>
      <c r="D7" s="4"/>
      <c r="E7" s="4"/>
      <c r="F7" s="4"/>
      <c r="G7" s="4"/>
      <c r="H7" s="4"/>
      <c r="I7" s="4"/>
      <c r="J7" s="4"/>
      <c r="K7" s="4"/>
      <c r="L7" s="4"/>
      <c r="M7" s="4"/>
      <c r="N7" s="4"/>
      <c r="O7" s="4"/>
      <c r="P7" s="4"/>
      <c r="Q7" s="4"/>
      <c r="R7" s="4"/>
      <c r="S7" s="4"/>
      <c r="T7" s="6"/>
      <c r="U7" s="4"/>
      <c r="V7" s="66"/>
      <c r="W7" s="66"/>
      <c r="X7" s="95"/>
      <c r="Y7" s="66"/>
      <c r="Z7" s="67"/>
      <c r="AA7" s="67"/>
    </row>
    <row r="8" spans="1:28" s="34" customFormat="1" ht="4.5" customHeight="1" x14ac:dyDescent="0.25">
      <c r="A8" s="2"/>
      <c r="B8" s="7"/>
      <c r="C8" s="3"/>
      <c r="D8" s="3"/>
      <c r="E8" s="3"/>
      <c r="F8" s="3"/>
      <c r="G8" s="3"/>
      <c r="H8" s="3"/>
      <c r="I8" s="3"/>
      <c r="J8" s="3"/>
      <c r="K8" s="3"/>
      <c r="L8" s="3"/>
      <c r="M8" s="3"/>
      <c r="N8" s="3"/>
      <c r="O8" s="3"/>
      <c r="P8" s="3"/>
      <c r="Q8" s="3"/>
      <c r="R8" s="3"/>
      <c r="S8" s="3"/>
      <c r="T8" s="7"/>
      <c r="U8" s="3"/>
      <c r="V8" s="68"/>
      <c r="W8" s="68"/>
      <c r="X8" s="98"/>
      <c r="Y8" s="68"/>
      <c r="Z8" s="67"/>
      <c r="AA8" s="67"/>
    </row>
    <row r="9" spans="1:28" ht="27.75" customHeight="1" x14ac:dyDescent="0.25">
      <c r="A9" s="8"/>
      <c r="B9" s="137" t="s">
        <v>1</v>
      </c>
      <c r="C9" s="141" t="s">
        <v>233</v>
      </c>
      <c r="D9" s="142"/>
      <c r="E9" s="142"/>
      <c r="F9" s="142"/>
      <c r="G9" s="142"/>
      <c r="H9" s="142"/>
      <c r="I9" s="142"/>
      <c r="J9" s="142"/>
      <c r="K9" s="142"/>
      <c r="L9" s="142"/>
      <c r="M9" s="142"/>
      <c r="N9" s="142"/>
      <c r="O9" s="142"/>
      <c r="P9" s="142"/>
      <c r="Q9" s="142"/>
      <c r="R9" s="142"/>
      <c r="S9" s="141" t="s">
        <v>2</v>
      </c>
      <c r="T9" s="137" t="s">
        <v>3</v>
      </c>
      <c r="U9" s="140"/>
      <c r="V9" s="133" t="s">
        <v>24</v>
      </c>
      <c r="W9" s="133"/>
      <c r="X9" s="133"/>
      <c r="Y9" s="133"/>
      <c r="Z9" s="133"/>
      <c r="AA9" s="133"/>
    </row>
    <row r="10" spans="1:28" ht="15" customHeight="1" x14ac:dyDescent="0.25">
      <c r="A10" s="9"/>
      <c r="B10" s="138"/>
      <c r="C10" s="142"/>
      <c r="D10" s="142"/>
      <c r="E10" s="142"/>
      <c r="F10" s="142"/>
      <c r="G10" s="142"/>
      <c r="H10" s="142"/>
      <c r="I10" s="142"/>
      <c r="J10" s="142"/>
      <c r="K10" s="142"/>
      <c r="L10" s="142"/>
      <c r="M10" s="142"/>
      <c r="N10" s="142"/>
      <c r="O10" s="142"/>
      <c r="P10" s="142"/>
      <c r="Q10" s="142"/>
      <c r="R10" s="142"/>
      <c r="S10" s="142"/>
      <c r="T10" s="138"/>
      <c r="U10" s="140"/>
      <c r="V10" s="133"/>
      <c r="W10" s="133"/>
      <c r="X10" s="133"/>
      <c r="Y10" s="133"/>
      <c r="Z10" s="133"/>
      <c r="AA10" s="133"/>
    </row>
    <row r="11" spans="1:28" ht="12.75" customHeight="1" x14ac:dyDescent="0.25">
      <c r="A11" s="9"/>
      <c r="B11" s="138"/>
      <c r="C11" s="141" t="s">
        <v>4</v>
      </c>
      <c r="D11" s="142"/>
      <c r="E11" s="142"/>
      <c r="F11" s="142"/>
      <c r="G11" s="142"/>
      <c r="H11" s="142"/>
      <c r="I11" s="142"/>
      <c r="J11" s="142"/>
      <c r="K11" s="142"/>
      <c r="L11" s="142"/>
      <c r="M11" s="141" t="s">
        <v>5</v>
      </c>
      <c r="N11" s="142"/>
      <c r="O11" s="142"/>
      <c r="P11" s="142"/>
      <c r="Q11" s="142"/>
      <c r="R11" s="142"/>
      <c r="S11" s="142"/>
      <c r="T11" s="138"/>
      <c r="U11" s="140"/>
      <c r="V11" s="133"/>
      <c r="W11" s="133"/>
      <c r="X11" s="133"/>
      <c r="Y11" s="133"/>
      <c r="Z11" s="133"/>
      <c r="AA11" s="133"/>
    </row>
    <row r="12" spans="1:28" ht="52.5" customHeight="1" x14ac:dyDescent="0.25">
      <c r="A12" s="10" t="s">
        <v>6</v>
      </c>
      <c r="B12" s="138"/>
      <c r="C12" s="155" t="s">
        <v>7</v>
      </c>
      <c r="D12" s="156"/>
      <c r="E12" s="156"/>
      <c r="F12" s="141" t="s">
        <v>8</v>
      </c>
      <c r="G12" s="142"/>
      <c r="H12" s="142"/>
      <c r="I12" s="142"/>
      <c r="J12" s="141" t="s">
        <v>9</v>
      </c>
      <c r="K12" s="142"/>
      <c r="L12" s="142"/>
      <c r="M12" s="141" t="s">
        <v>10</v>
      </c>
      <c r="N12" s="142"/>
      <c r="O12" s="142"/>
      <c r="P12" s="141" t="s">
        <v>11</v>
      </c>
      <c r="Q12" s="142"/>
      <c r="R12" s="142"/>
      <c r="S12" s="142"/>
      <c r="T12" s="138"/>
      <c r="U12" s="140"/>
      <c r="V12" s="157" t="s">
        <v>259</v>
      </c>
      <c r="W12" s="158"/>
      <c r="X12" s="99" t="s">
        <v>12</v>
      </c>
      <c r="Y12" s="113" t="s">
        <v>261</v>
      </c>
      <c r="Z12" s="113" t="s">
        <v>262</v>
      </c>
      <c r="AA12" s="85" t="s">
        <v>251</v>
      </c>
    </row>
    <row r="13" spans="1:28" ht="64.5" customHeight="1" x14ac:dyDescent="0.25">
      <c r="A13" s="11"/>
      <c r="B13" s="138"/>
      <c r="C13" s="141" t="s">
        <v>13</v>
      </c>
      <c r="D13" s="141" t="s">
        <v>14</v>
      </c>
      <c r="E13" s="141" t="s">
        <v>15</v>
      </c>
      <c r="F13" s="141" t="s">
        <v>13</v>
      </c>
      <c r="G13" s="141" t="s">
        <v>14</v>
      </c>
      <c r="H13" s="141" t="s">
        <v>15</v>
      </c>
      <c r="I13" s="141" t="s">
        <v>16</v>
      </c>
      <c r="J13" s="141" t="s">
        <v>13</v>
      </c>
      <c r="K13" s="141" t="s">
        <v>17</v>
      </c>
      <c r="L13" s="141" t="s">
        <v>15</v>
      </c>
      <c r="M13" s="141" t="s">
        <v>13</v>
      </c>
      <c r="N13" s="141" t="s">
        <v>14</v>
      </c>
      <c r="O13" s="141" t="s">
        <v>15</v>
      </c>
      <c r="P13" s="141" t="s">
        <v>13</v>
      </c>
      <c r="Q13" s="141" t="s">
        <v>17</v>
      </c>
      <c r="R13" s="141" t="s">
        <v>15</v>
      </c>
      <c r="S13" s="142"/>
      <c r="T13" s="137" t="s">
        <v>18</v>
      </c>
      <c r="U13" s="139" t="s">
        <v>19</v>
      </c>
      <c r="V13" s="151" t="s">
        <v>20</v>
      </c>
      <c r="W13" s="152"/>
      <c r="X13" s="159" t="s">
        <v>20</v>
      </c>
      <c r="Y13" s="132" t="s">
        <v>20</v>
      </c>
      <c r="Z13" s="132" t="s">
        <v>20</v>
      </c>
      <c r="AA13" s="132" t="s">
        <v>20</v>
      </c>
    </row>
    <row r="14" spans="1:28" ht="12.75" customHeight="1" x14ac:dyDescent="0.25">
      <c r="A14" s="9"/>
      <c r="B14" s="138"/>
      <c r="C14" s="142"/>
      <c r="D14" s="142"/>
      <c r="E14" s="142"/>
      <c r="F14" s="142"/>
      <c r="G14" s="142"/>
      <c r="H14" s="142"/>
      <c r="I14" s="142"/>
      <c r="J14" s="142"/>
      <c r="K14" s="142"/>
      <c r="L14" s="142"/>
      <c r="M14" s="142"/>
      <c r="N14" s="142"/>
      <c r="O14" s="142"/>
      <c r="P14" s="142"/>
      <c r="Q14" s="142"/>
      <c r="R14" s="142"/>
      <c r="S14" s="142"/>
      <c r="T14" s="138"/>
      <c r="U14" s="140"/>
      <c r="V14" s="157" t="s">
        <v>25</v>
      </c>
      <c r="W14" s="157" t="s">
        <v>21</v>
      </c>
      <c r="X14" s="160"/>
      <c r="Y14" s="132"/>
      <c r="Z14" s="132"/>
      <c r="AA14" s="132"/>
    </row>
    <row r="15" spans="1:28" ht="12.75" customHeight="1" x14ac:dyDescent="0.25">
      <c r="A15" s="9"/>
      <c r="B15" s="138"/>
      <c r="C15" s="142"/>
      <c r="D15" s="142"/>
      <c r="E15" s="142"/>
      <c r="F15" s="142"/>
      <c r="G15" s="142"/>
      <c r="H15" s="142"/>
      <c r="I15" s="142"/>
      <c r="J15" s="142"/>
      <c r="K15" s="142"/>
      <c r="L15" s="142"/>
      <c r="M15" s="142"/>
      <c r="N15" s="142"/>
      <c r="O15" s="142"/>
      <c r="P15" s="142"/>
      <c r="Q15" s="142"/>
      <c r="R15" s="142"/>
      <c r="S15" s="142"/>
      <c r="T15" s="138"/>
      <c r="U15" s="140"/>
      <c r="V15" s="158"/>
      <c r="W15" s="158"/>
      <c r="X15" s="160"/>
      <c r="Y15" s="132"/>
      <c r="Z15" s="132"/>
      <c r="AA15" s="132"/>
    </row>
    <row r="16" spans="1:28" ht="12.75" customHeight="1" x14ac:dyDescent="0.25">
      <c r="A16" s="9"/>
      <c r="B16" s="138"/>
      <c r="C16" s="142"/>
      <c r="D16" s="142"/>
      <c r="E16" s="142"/>
      <c r="F16" s="142"/>
      <c r="G16" s="142"/>
      <c r="H16" s="142"/>
      <c r="I16" s="142"/>
      <c r="J16" s="142"/>
      <c r="K16" s="142"/>
      <c r="L16" s="142"/>
      <c r="M16" s="142"/>
      <c r="N16" s="142"/>
      <c r="O16" s="142"/>
      <c r="P16" s="142"/>
      <c r="Q16" s="142"/>
      <c r="R16" s="142"/>
      <c r="S16" s="142"/>
      <c r="T16" s="138"/>
      <c r="U16" s="140"/>
      <c r="V16" s="158"/>
      <c r="W16" s="158"/>
      <c r="X16" s="160"/>
      <c r="Y16" s="132"/>
      <c r="Z16" s="132"/>
      <c r="AA16" s="132"/>
    </row>
    <row r="17" spans="1:27" ht="12.75" customHeight="1" x14ac:dyDescent="0.25">
      <c r="A17" s="9"/>
      <c r="B17" s="138"/>
      <c r="C17" s="142"/>
      <c r="D17" s="142"/>
      <c r="E17" s="142"/>
      <c r="F17" s="142"/>
      <c r="G17" s="142"/>
      <c r="H17" s="142"/>
      <c r="I17" s="142"/>
      <c r="J17" s="142"/>
      <c r="K17" s="142"/>
      <c r="L17" s="142"/>
      <c r="M17" s="142"/>
      <c r="N17" s="142"/>
      <c r="O17" s="142"/>
      <c r="P17" s="142"/>
      <c r="Q17" s="142"/>
      <c r="R17" s="142"/>
      <c r="S17" s="142"/>
      <c r="T17" s="138"/>
      <c r="U17" s="140"/>
      <c r="V17" s="158"/>
      <c r="W17" s="158"/>
      <c r="X17" s="160"/>
      <c r="Y17" s="132"/>
      <c r="Z17" s="132"/>
      <c r="AA17" s="132"/>
    </row>
    <row r="18" spans="1:27" ht="51.75" customHeight="1" x14ac:dyDescent="0.25">
      <c r="A18" s="9"/>
      <c r="B18" s="138"/>
      <c r="C18" s="142"/>
      <c r="D18" s="142"/>
      <c r="E18" s="142"/>
      <c r="F18" s="142"/>
      <c r="G18" s="142"/>
      <c r="H18" s="142"/>
      <c r="I18" s="142"/>
      <c r="J18" s="142"/>
      <c r="K18" s="142"/>
      <c r="L18" s="142"/>
      <c r="M18" s="142"/>
      <c r="N18" s="142"/>
      <c r="O18" s="142"/>
      <c r="P18" s="142"/>
      <c r="Q18" s="142"/>
      <c r="R18" s="142"/>
      <c r="S18" s="142"/>
      <c r="T18" s="138"/>
      <c r="U18" s="140"/>
      <c r="V18" s="158"/>
      <c r="W18" s="158"/>
      <c r="X18" s="160"/>
      <c r="Y18" s="132"/>
      <c r="Z18" s="132"/>
      <c r="AA18" s="132"/>
    </row>
    <row r="19" spans="1:27" s="117" customFormat="1" ht="15" customHeight="1" x14ac:dyDescent="0.25">
      <c r="A19" s="115" t="s">
        <v>22</v>
      </c>
      <c r="B19" s="115" t="s">
        <v>23</v>
      </c>
      <c r="C19" s="115" t="s">
        <v>48</v>
      </c>
      <c r="D19" s="115" t="s">
        <v>182</v>
      </c>
      <c r="E19" s="115" t="s">
        <v>48</v>
      </c>
      <c r="F19" s="115" t="s">
        <v>182</v>
      </c>
      <c r="G19" s="115" t="s">
        <v>183</v>
      </c>
      <c r="H19" s="115" t="s">
        <v>90</v>
      </c>
      <c r="I19" s="115" t="s">
        <v>185</v>
      </c>
      <c r="J19" s="116">
        <v>8</v>
      </c>
      <c r="K19" s="116">
        <v>9</v>
      </c>
      <c r="L19" s="116">
        <v>10</v>
      </c>
      <c r="M19" s="116">
        <v>11</v>
      </c>
      <c r="N19" s="116">
        <v>12</v>
      </c>
      <c r="O19" s="116">
        <v>13</v>
      </c>
      <c r="P19" s="116">
        <v>14</v>
      </c>
      <c r="Q19" s="116">
        <v>15</v>
      </c>
      <c r="R19" s="116">
        <v>16</v>
      </c>
      <c r="S19" s="116">
        <v>17</v>
      </c>
      <c r="T19" s="135">
        <v>18</v>
      </c>
      <c r="U19" s="136"/>
      <c r="V19" s="114">
        <v>19</v>
      </c>
      <c r="W19" s="114">
        <v>20</v>
      </c>
      <c r="X19" s="114">
        <v>24</v>
      </c>
      <c r="Y19" s="114">
        <v>21</v>
      </c>
      <c r="Z19" s="114">
        <v>22</v>
      </c>
      <c r="AA19" s="114">
        <v>23</v>
      </c>
    </row>
    <row r="20" spans="1:27" s="23" customFormat="1" ht="38.25" customHeight="1" x14ac:dyDescent="0.25">
      <c r="A20" s="20" t="s">
        <v>26</v>
      </c>
      <c r="B20" s="21" t="s">
        <v>27</v>
      </c>
      <c r="C20" s="22" t="s">
        <v>28</v>
      </c>
      <c r="D20" s="22" t="s">
        <v>28</v>
      </c>
      <c r="E20" s="22" t="s">
        <v>28</v>
      </c>
      <c r="F20" s="22" t="s">
        <v>28</v>
      </c>
      <c r="G20" s="22" t="s">
        <v>28</v>
      </c>
      <c r="H20" s="22" t="s">
        <v>28</v>
      </c>
      <c r="I20" s="22" t="s">
        <v>28</v>
      </c>
      <c r="J20" s="22" t="s">
        <v>28</v>
      </c>
      <c r="K20" s="22" t="s">
        <v>28</v>
      </c>
      <c r="L20" s="22" t="s">
        <v>28</v>
      </c>
      <c r="M20" s="22" t="s">
        <v>28</v>
      </c>
      <c r="N20" s="22" t="s">
        <v>28</v>
      </c>
      <c r="O20" s="22" t="s">
        <v>28</v>
      </c>
      <c r="P20" s="22" t="s">
        <v>28</v>
      </c>
      <c r="Q20" s="22" t="s">
        <v>28</v>
      </c>
      <c r="R20" s="22" t="s">
        <v>28</v>
      </c>
      <c r="S20" s="22" t="s">
        <v>28</v>
      </c>
      <c r="T20" s="22" t="s">
        <v>28</v>
      </c>
      <c r="U20" s="82" t="s">
        <v>28</v>
      </c>
      <c r="V20" s="86">
        <f t="shared" ref="V20:AA20" si="0">V21+V51+V67+V70+V77+V84</f>
        <v>26191.7</v>
      </c>
      <c r="W20" s="86">
        <f t="shared" si="0"/>
        <v>22005.200000000001</v>
      </c>
      <c r="X20" s="100">
        <f t="shared" si="0"/>
        <v>26191.7</v>
      </c>
      <c r="Y20" s="86">
        <f t="shared" si="0"/>
        <v>23563.8</v>
      </c>
      <c r="Z20" s="86">
        <f t="shared" si="0"/>
        <v>17049.600000000002</v>
      </c>
      <c r="AA20" s="86">
        <f t="shared" si="0"/>
        <v>16871.199999999997</v>
      </c>
    </row>
    <row r="21" spans="1:27" s="23" customFormat="1" ht="63.75" customHeight="1" x14ac:dyDescent="0.25">
      <c r="A21" s="20" t="s">
        <v>29</v>
      </c>
      <c r="B21" s="21" t="s">
        <v>30</v>
      </c>
      <c r="C21" s="22" t="s">
        <v>28</v>
      </c>
      <c r="D21" s="22" t="s">
        <v>28</v>
      </c>
      <c r="E21" s="22" t="s">
        <v>28</v>
      </c>
      <c r="F21" s="22" t="s">
        <v>28</v>
      </c>
      <c r="G21" s="22" t="s">
        <v>28</v>
      </c>
      <c r="H21" s="22" t="s">
        <v>28</v>
      </c>
      <c r="I21" s="22" t="s">
        <v>28</v>
      </c>
      <c r="J21" s="22" t="s">
        <v>28</v>
      </c>
      <c r="K21" s="22" t="s">
        <v>28</v>
      </c>
      <c r="L21" s="22" t="s">
        <v>28</v>
      </c>
      <c r="M21" s="22" t="s">
        <v>28</v>
      </c>
      <c r="N21" s="22" t="s">
        <v>28</v>
      </c>
      <c r="O21" s="22" t="s">
        <v>28</v>
      </c>
      <c r="P21" s="22" t="s">
        <v>28</v>
      </c>
      <c r="Q21" s="22" t="s">
        <v>28</v>
      </c>
      <c r="R21" s="22" t="s">
        <v>28</v>
      </c>
      <c r="S21" s="22" t="s">
        <v>28</v>
      </c>
      <c r="T21" s="22" t="s">
        <v>28</v>
      </c>
      <c r="U21" s="82" t="s">
        <v>28</v>
      </c>
      <c r="V21" s="86">
        <f t="shared" ref="V21:AA21" si="1">V22</f>
        <v>12957.699999999999</v>
      </c>
      <c r="W21" s="86">
        <f t="shared" si="1"/>
        <v>10269.9</v>
      </c>
      <c r="X21" s="100">
        <f t="shared" si="1"/>
        <v>12957.699999999999</v>
      </c>
      <c r="Y21" s="86">
        <f t="shared" si="1"/>
        <v>12750.4</v>
      </c>
      <c r="Z21" s="86">
        <f t="shared" si="1"/>
        <v>7554.7999999999993</v>
      </c>
      <c r="AA21" s="86">
        <f t="shared" si="1"/>
        <v>7534.1999999999989</v>
      </c>
    </row>
    <row r="22" spans="1:27" s="23" customFormat="1" ht="51" customHeight="1" x14ac:dyDescent="0.25">
      <c r="A22" s="20" t="s">
        <v>31</v>
      </c>
      <c r="B22" s="21" t="s">
        <v>32</v>
      </c>
      <c r="C22" s="22" t="s">
        <v>28</v>
      </c>
      <c r="D22" s="22" t="s">
        <v>28</v>
      </c>
      <c r="E22" s="22" t="s">
        <v>28</v>
      </c>
      <c r="F22" s="22" t="s">
        <v>28</v>
      </c>
      <c r="G22" s="22" t="s">
        <v>28</v>
      </c>
      <c r="H22" s="22" t="s">
        <v>28</v>
      </c>
      <c r="I22" s="22" t="s">
        <v>28</v>
      </c>
      <c r="J22" s="22" t="s">
        <v>28</v>
      </c>
      <c r="K22" s="22" t="s">
        <v>28</v>
      </c>
      <c r="L22" s="22" t="s">
        <v>28</v>
      </c>
      <c r="M22" s="22" t="s">
        <v>28</v>
      </c>
      <c r="N22" s="22" t="s">
        <v>28</v>
      </c>
      <c r="O22" s="22" t="s">
        <v>28</v>
      </c>
      <c r="P22" s="22" t="s">
        <v>28</v>
      </c>
      <c r="Q22" s="22" t="s">
        <v>28</v>
      </c>
      <c r="R22" s="22" t="s">
        <v>28</v>
      </c>
      <c r="S22" s="22" t="s">
        <v>28</v>
      </c>
      <c r="T22" s="22" t="s">
        <v>28</v>
      </c>
      <c r="U22" s="82" t="s">
        <v>28</v>
      </c>
      <c r="V22" s="86">
        <f t="shared" ref="V22" si="2">V23+V24+V26+V28+V29+V30+V31+V32+V33+V34+V37+V39+V40+V41+V42+V43+V44+V45+V48+V49</f>
        <v>12957.699999999999</v>
      </c>
      <c r="W22" s="86">
        <f t="shared" ref="W22" si="3">W23+W24+W26+W28+W29+W30+W31+W32+W33+W34+W37+W39+W40+W41+W42+W43+W44+W45+W48+W49</f>
        <v>10269.9</v>
      </c>
      <c r="X22" s="100">
        <f t="shared" ref="X22:Z22" si="4">X23+X24+X26+X28+X29+X30+X31+X32+X33+X34+X37+X39+X40+X41+X42+X43+X44+X45+X48+X49</f>
        <v>12957.699999999999</v>
      </c>
      <c r="Y22" s="86">
        <f>Y23+Y24+Y26+Y28+Y29+Y30+Y31+Y32+Y33+Y34+Y37+Y39+Y40+Y41+Y42+Y43+Y44+Y45+Y48+Y49+Y50</f>
        <v>12750.4</v>
      </c>
      <c r="Z22" s="86">
        <f t="shared" si="4"/>
        <v>7554.7999999999993</v>
      </c>
      <c r="AA22" s="86">
        <f t="shared" ref="AA22" si="5">AA23+AA24+AA26+AA28+AA29+AA30+AA31+AA32+AA33+AA34+AA37+AA39+AA40+AA41+AA42+AA43+AA44+AA45+AA48+AA49</f>
        <v>7534.1999999999989</v>
      </c>
    </row>
    <row r="23" spans="1:27" ht="171" customHeight="1" x14ac:dyDescent="0.25">
      <c r="A23" s="12" t="s">
        <v>33</v>
      </c>
      <c r="B23" s="13" t="s">
        <v>34</v>
      </c>
      <c r="C23" s="14" t="s">
        <v>202</v>
      </c>
      <c r="D23" s="15" t="s">
        <v>225</v>
      </c>
      <c r="E23" s="15" t="s">
        <v>213</v>
      </c>
      <c r="F23" s="15"/>
      <c r="G23" s="15"/>
      <c r="H23" s="15"/>
      <c r="I23" s="15"/>
      <c r="J23" s="15"/>
      <c r="K23" s="15"/>
      <c r="L23" s="15"/>
      <c r="M23" s="15"/>
      <c r="N23" s="15"/>
      <c r="O23" s="15"/>
      <c r="P23" s="15"/>
      <c r="Q23" s="15"/>
      <c r="R23" s="15"/>
      <c r="S23" s="15" t="s">
        <v>22</v>
      </c>
      <c r="T23" s="15" t="s">
        <v>186</v>
      </c>
      <c r="U23" s="48" t="s">
        <v>158</v>
      </c>
      <c r="V23" s="87">
        <v>112.6</v>
      </c>
      <c r="W23" s="87">
        <v>94.8</v>
      </c>
      <c r="X23" s="101">
        <v>112.6</v>
      </c>
      <c r="Y23" s="87">
        <v>68.8</v>
      </c>
      <c r="Z23" s="87">
        <v>68.8</v>
      </c>
      <c r="AA23" s="87">
        <v>68.8</v>
      </c>
    </row>
    <row r="24" spans="1:27" ht="296.25" customHeight="1" x14ac:dyDescent="0.25">
      <c r="A24" s="128" t="s">
        <v>37</v>
      </c>
      <c r="B24" s="130" t="s">
        <v>38</v>
      </c>
      <c r="C24" s="14" t="s">
        <v>35</v>
      </c>
      <c r="D24" s="15" t="s">
        <v>226</v>
      </c>
      <c r="E24" s="15" t="s">
        <v>207</v>
      </c>
      <c r="F24" s="120"/>
      <c r="G24" s="120"/>
      <c r="H24" s="120"/>
      <c r="I24" s="120"/>
      <c r="J24" s="120"/>
      <c r="K24" s="120"/>
      <c r="L24" s="120"/>
      <c r="M24" s="120" t="s">
        <v>263</v>
      </c>
      <c r="N24" s="120" t="s">
        <v>36</v>
      </c>
      <c r="O24" s="126" t="s">
        <v>268</v>
      </c>
      <c r="P24" s="119" t="s">
        <v>269</v>
      </c>
      <c r="Q24" s="38" t="s">
        <v>270</v>
      </c>
      <c r="R24" s="38" t="s">
        <v>271</v>
      </c>
      <c r="S24" s="120" t="s">
        <v>153</v>
      </c>
      <c r="T24" s="120" t="s">
        <v>39</v>
      </c>
      <c r="U24" s="126" t="s">
        <v>40</v>
      </c>
      <c r="V24" s="122">
        <v>978.5</v>
      </c>
      <c r="W24" s="122">
        <v>978.5</v>
      </c>
      <c r="X24" s="125">
        <v>978.5</v>
      </c>
      <c r="Y24" s="123">
        <v>1660.2</v>
      </c>
      <c r="Z24" s="122">
        <v>523.79999999999995</v>
      </c>
      <c r="AA24" s="122">
        <v>523.79999999999995</v>
      </c>
    </row>
    <row r="25" spans="1:27" ht="102" customHeight="1" x14ac:dyDescent="0.25">
      <c r="A25" s="129"/>
      <c r="B25" s="131"/>
      <c r="C25" s="14"/>
      <c r="D25" s="15"/>
      <c r="E25" s="15"/>
      <c r="F25" s="121"/>
      <c r="G25" s="121"/>
      <c r="H25" s="121"/>
      <c r="I25" s="121"/>
      <c r="J25" s="121"/>
      <c r="K25" s="121"/>
      <c r="L25" s="121"/>
      <c r="M25" s="121"/>
      <c r="N25" s="121"/>
      <c r="O25" s="127"/>
      <c r="P25" s="118"/>
      <c r="Q25" s="15"/>
      <c r="R25" s="15"/>
      <c r="S25" s="121"/>
      <c r="T25" s="121"/>
      <c r="U25" s="127"/>
      <c r="V25" s="122"/>
      <c r="W25" s="122"/>
      <c r="X25" s="125"/>
      <c r="Y25" s="124"/>
      <c r="Z25" s="122"/>
      <c r="AA25" s="122"/>
    </row>
    <row r="26" spans="1:27" ht="165.75" customHeight="1" x14ac:dyDescent="0.25">
      <c r="A26" s="12" t="s">
        <v>41</v>
      </c>
      <c r="B26" s="13" t="s">
        <v>42</v>
      </c>
      <c r="C26" s="14" t="s">
        <v>43</v>
      </c>
      <c r="D26" s="15" t="s">
        <v>204</v>
      </c>
      <c r="E26" s="15" t="s">
        <v>44</v>
      </c>
      <c r="F26" s="15"/>
      <c r="G26" s="15"/>
      <c r="H26" s="15"/>
      <c r="I26" s="15"/>
      <c r="J26" s="15"/>
      <c r="K26" s="15"/>
      <c r="L26" s="15"/>
      <c r="M26" s="15" t="s">
        <v>45</v>
      </c>
      <c r="N26" s="15" t="s">
        <v>36</v>
      </c>
      <c r="O26" s="15" t="s">
        <v>264</v>
      </c>
      <c r="P26" s="15" t="s">
        <v>46</v>
      </c>
      <c r="Q26" s="15" t="s">
        <v>36</v>
      </c>
      <c r="R26" s="15" t="s">
        <v>47</v>
      </c>
      <c r="S26" s="15" t="s">
        <v>48</v>
      </c>
      <c r="T26" s="15" t="s">
        <v>49</v>
      </c>
      <c r="U26" s="48" t="s">
        <v>50</v>
      </c>
      <c r="V26" s="87">
        <v>3043.1</v>
      </c>
      <c r="W26" s="87">
        <v>1358.2</v>
      </c>
      <c r="X26" s="101">
        <v>3043.1</v>
      </c>
      <c r="Y26" s="87">
        <v>3399.9</v>
      </c>
      <c r="Z26" s="87">
        <v>1739</v>
      </c>
      <c r="AA26" s="87">
        <v>1822</v>
      </c>
    </row>
    <row r="27" spans="1:27" ht="140.25" customHeight="1" x14ac:dyDescent="0.25">
      <c r="A27" s="16"/>
      <c r="B27" s="17"/>
      <c r="C27" s="11" t="s">
        <v>51</v>
      </c>
      <c r="D27" s="18" t="s">
        <v>203</v>
      </c>
      <c r="E27" s="18" t="s">
        <v>52</v>
      </c>
      <c r="F27" s="18"/>
      <c r="G27" s="18"/>
      <c r="H27" s="18"/>
      <c r="I27" s="18"/>
      <c r="J27" s="18"/>
      <c r="K27" s="18"/>
      <c r="L27" s="18"/>
      <c r="M27" s="18"/>
      <c r="N27" s="18"/>
      <c r="O27" s="18"/>
      <c r="P27" s="18"/>
      <c r="Q27" s="18"/>
      <c r="R27" s="18"/>
      <c r="S27" s="19"/>
      <c r="T27" s="18"/>
      <c r="U27" s="49"/>
      <c r="V27" s="88"/>
      <c r="W27" s="88"/>
      <c r="X27" s="102"/>
      <c r="Y27" s="88"/>
      <c r="Z27" s="88"/>
      <c r="AA27" s="88"/>
    </row>
    <row r="28" spans="1:27" ht="123.75" customHeight="1" x14ac:dyDescent="0.25">
      <c r="A28" s="44" t="s">
        <v>53</v>
      </c>
      <c r="B28" s="45" t="s">
        <v>54</v>
      </c>
      <c r="C28" s="46" t="s">
        <v>35</v>
      </c>
      <c r="D28" s="47" t="s">
        <v>227</v>
      </c>
      <c r="E28" s="47" t="s">
        <v>207</v>
      </c>
      <c r="F28" s="47"/>
      <c r="G28" s="39"/>
      <c r="H28" s="15"/>
      <c r="I28" s="15"/>
      <c r="J28" s="15"/>
      <c r="K28" s="15"/>
      <c r="L28" s="15"/>
      <c r="M28" s="15"/>
      <c r="N28" s="15"/>
      <c r="O28" s="15"/>
      <c r="P28" s="15"/>
      <c r="Q28" s="15"/>
      <c r="R28" s="15"/>
      <c r="S28" s="15" t="s">
        <v>110</v>
      </c>
      <c r="T28" s="15" t="s">
        <v>55</v>
      </c>
      <c r="U28" s="48" t="s">
        <v>56</v>
      </c>
      <c r="V28" s="89">
        <v>0</v>
      </c>
      <c r="W28" s="89">
        <v>0</v>
      </c>
      <c r="X28" s="103">
        <v>0</v>
      </c>
      <c r="Y28" s="89">
        <v>48</v>
      </c>
      <c r="Z28" s="89">
        <v>0</v>
      </c>
      <c r="AA28" s="89">
        <v>0</v>
      </c>
    </row>
    <row r="29" spans="1:27" ht="102" hidden="1" customHeight="1" x14ac:dyDescent="0.25">
      <c r="A29" s="40" t="s">
        <v>57</v>
      </c>
      <c r="B29" s="41" t="s">
        <v>58</v>
      </c>
      <c r="C29" s="42" t="s">
        <v>35</v>
      </c>
      <c r="D29" s="43" t="s">
        <v>36</v>
      </c>
      <c r="E29" s="47" t="s">
        <v>207</v>
      </c>
      <c r="F29" s="43"/>
      <c r="G29" s="15"/>
      <c r="H29" s="15"/>
      <c r="I29" s="15"/>
      <c r="J29" s="15"/>
      <c r="K29" s="15"/>
      <c r="L29" s="15"/>
      <c r="M29" s="15"/>
      <c r="N29" s="15"/>
      <c r="O29" s="15"/>
      <c r="P29" s="15"/>
      <c r="Q29" s="15"/>
      <c r="R29" s="15"/>
      <c r="S29" s="15"/>
      <c r="T29" s="15" t="s">
        <v>49</v>
      </c>
      <c r="U29" s="48" t="s">
        <v>59</v>
      </c>
      <c r="V29" s="90">
        <v>0</v>
      </c>
      <c r="W29" s="90">
        <v>0</v>
      </c>
      <c r="X29" s="104">
        <v>0</v>
      </c>
      <c r="Y29" s="90">
        <v>0</v>
      </c>
      <c r="Z29" s="90">
        <v>0</v>
      </c>
      <c r="AA29" s="90">
        <v>0</v>
      </c>
    </row>
    <row r="30" spans="1:27" ht="102" hidden="1" customHeight="1" x14ac:dyDescent="0.25">
      <c r="A30" s="12" t="s">
        <v>60</v>
      </c>
      <c r="B30" s="59" t="s">
        <v>61</v>
      </c>
      <c r="C30" s="60" t="s">
        <v>35</v>
      </c>
      <c r="D30" s="61" t="s">
        <v>36</v>
      </c>
      <c r="E30" s="47" t="s">
        <v>207</v>
      </c>
      <c r="F30" s="39"/>
      <c r="G30" s="15"/>
      <c r="H30" s="15"/>
      <c r="I30" s="15"/>
      <c r="J30" s="15"/>
      <c r="K30" s="15"/>
      <c r="L30" s="15"/>
      <c r="M30" s="15"/>
      <c r="N30" s="15"/>
      <c r="O30" s="15"/>
      <c r="P30" s="15"/>
      <c r="Q30" s="15"/>
      <c r="R30" s="15"/>
      <c r="S30" s="15"/>
      <c r="T30" s="15" t="s">
        <v>62</v>
      </c>
      <c r="U30" s="48" t="s">
        <v>63</v>
      </c>
      <c r="V30" s="90">
        <v>0</v>
      </c>
      <c r="W30" s="90">
        <v>0</v>
      </c>
      <c r="X30" s="104">
        <v>0</v>
      </c>
      <c r="Y30" s="90">
        <v>0</v>
      </c>
      <c r="Z30" s="90">
        <v>0</v>
      </c>
      <c r="AA30" s="90">
        <v>0</v>
      </c>
    </row>
    <row r="31" spans="1:27" ht="178.5" customHeight="1" x14ac:dyDescent="0.25">
      <c r="A31" s="12" t="s">
        <v>64</v>
      </c>
      <c r="B31" s="13" t="s">
        <v>65</v>
      </c>
      <c r="C31" s="14" t="s">
        <v>66</v>
      </c>
      <c r="D31" s="15" t="s">
        <v>36</v>
      </c>
      <c r="E31" s="15" t="s">
        <v>67</v>
      </c>
      <c r="F31" s="15"/>
      <c r="G31" s="15"/>
      <c r="H31" s="15"/>
      <c r="I31" s="15"/>
      <c r="J31" s="15"/>
      <c r="K31" s="15"/>
      <c r="L31" s="15"/>
      <c r="M31" s="15"/>
      <c r="N31" s="15"/>
      <c r="O31" s="15"/>
      <c r="P31" s="15" t="s">
        <v>68</v>
      </c>
      <c r="Q31" s="15" t="s">
        <v>36</v>
      </c>
      <c r="R31" s="15" t="s">
        <v>69</v>
      </c>
      <c r="S31" s="15" t="s">
        <v>193</v>
      </c>
      <c r="T31" s="15" t="s">
        <v>70</v>
      </c>
      <c r="U31" s="48" t="s">
        <v>71</v>
      </c>
      <c r="V31" s="87">
        <v>10</v>
      </c>
      <c r="W31" s="87">
        <v>0</v>
      </c>
      <c r="X31" s="101">
        <v>10</v>
      </c>
      <c r="Y31" s="87">
        <v>10</v>
      </c>
      <c r="Z31" s="87">
        <v>10</v>
      </c>
      <c r="AA31" s="87">
        <v>10</v>
      </c>
    </row>
    <row r="32" spans="1:27" s="74" customFormat="1" ht="102" customHeight="1" x14ac:dyDescent="0.25">
      <c r="A32" s="70" t="s">
        <v>74</v>
      </c>
      <c r="B32" s="71" t="s">
        <v>75</v>
      </c>
      <c r="C32" s="72" t="s">
        <v>72</v>
      </c>
      <c r="D32" s="73" t="s">
        <v>36</v>
      </c>
      <c r="E32" s="73" t="s">
        <v>73</v>
      </c>
      <c r="F32" s="73"/>
      <c r="G32" s="73"/>
      <c r="H32" s="73"/>
      <c r="I32" s="73"/>
      <c r="J32" s="73"/>
      <c r="K32" s="73"/>
      <c r="L32" s="73"/>
      <c r="M32" s="73"/>
      <c r="N32" s="73"/>
      <c r="O32" s="73"/>
      <c r="P32" s="73"/>
      <c r="Q32" s="73"/>
      <c r="R32" s="73"/>
      <c r="S32" s="73"/>
      <c r="T32" s="73" t="s">
        <v>62</v>
      </c>
      <c r="U32" s="83" t="s">
        <v>63</v>
      </c>
      <c r="V32" s="90">
        <v>3.4</v>
      </c>
      <c r="W32" s="90">
        <v>3.1</v>
      </c>
      <c r="X32" s="104">
        <v>3.4</v>
      </c>
      <c r="Y32" s="90">
        <v>0</v>
      </c>
      <c r="Z32" s="90">
        <v>0</v>
      </c>
      <c r="AA32" s="90">
        <v>0</v>
      </c>
    </row>
    <row r="33" spans="1:27" s="74" customFormat="1" ht="102" hidden="1" customHeight="1" x14ac:dyDescent="0.25">
      <c r="A33" s="70" t="s">
        <v>76</v>
      </c>
      <c r="B33" s="71" t="s">
        <v>77</v>
      </c>
      <c r="C33" s="72" t="s">
        <v>35</v>
      </c>
      <c r="D33" s="73" t="s">
        <v>36</v>
      </c>
      <c r="E33" s="75" t="s">
        <v>207</v>
      </c>
      <c r="F33" s="73"/>
      <c r="G33" s="73"/>
      <c r="H33" s="73"/>
      <c r="I33" s="73"/>
      <c r="J33" s="73"/>
      <c r="K33" s="73"/>
      <c r="L33" s="73"/>
      <c r="M33" s="73"/>
      <c r="N33" s="73"/>
      <c r="O33" s="73"/>
      <c r="P33" s="76" t="s">
        <v>95</v>
      </c>
      <c r="Q33" s="76" t="s">
        <v>36</v>
      </c>
      <c r="R33" s="76" t="s">
        <v>96</v>
      </c>
      <c r="S33" s="73"/>
      <c r="T33" s="73" t="s">
        <v>49</v>
      </c>
      <c r="U33" s="83" t="s">
        <v>78</v>
      </c>
      <c r="V33" s="90">
        <v>0</v>
      </c>
      <c r="W33" s="90">
        <v>0</v>
      </c>
      <c r="X33" s="104">
        <v>0</v>
      </c>
      <c r="Y33" s="90">
        <v>0</v>
      </c>
      <c r="Z33" s="90">
        <v>0</v>
      </c>
      <c r="AA33" s="90">
        <v>0</v>
      </c>
    </row>
    <row r="34" spans="1:27" s="74" customFormat="1" ht="129" hidden="1" customHeight="1" x14ac:dyDescent="0.25">
      <c r="A34" s="70" t="s">
        <v>79</v>
      </c>
      <c r="B34" s="71" t="s">
        <v>80</v>
      </c>
      <c r="C34" s="72" t="s">
        <v>81</v>
      </c>
      <c r="D34" s="73" t="s">
        <v>36</v>
      </c>
      <c r="E34" s="73" t="s">
        <v>82</v>
      </c>
      <c r="F34" s="73"/>
      <c r="G34" s="73"/>
      <c r="H34" s="73"/>
      <c r="I34" s="73"/>
      <c r="J34" s="73"/>
      <c r="K34" s="73"/>
      <c r="L34" s="73"/>
      <c r="M34" s="73"/>
      <c r="N34" s="73"/>
      <c r="O34" s="73"/>
      <c r="P34" s="73" t="s">
        <v>83</v>
      </c>
      <c r="Q34" s="73" t="s">
        <v>36</v>
      </c>
      <c r="R34" s="73" t="s">
        <v>84</v>
      </c>
      <c r="S34" s="73"/>
      <c r="T34" s="73" t="s">
        <v>59</v>
      </c>
      <c r="U34" s="83" t="s">
        <v>70</v>
      </c>
      <c r="V34" s="90"/>
      <c r="W34" s="90"/>
      <c r="X34" s="104"/>
      <c r="Y34" s="90"/>
      <c r="Z34" s="90"/>
      <c r="AA34" s="90"/>
    </row>
    <row r="35" spans="1:27" s="74" customFormat="1" ht="114.75" hidden="1" customHeight="1" x14ac:dyDescent="0.25">
      <c r="A35" s="77"/>
      <c r="B35" s="78"/>
      <c r="C35" s="79"/>
      <c r="D35" s="80"/>
      <c r="E35" s="80"/>
      <c r="F35" s="80" t="s">
        <v>85</v>
      </c>
      <c r="G35" s="80" t="s">
        <v>36</v>
      </c>
      <c r="H35" s="80" t="s">
        <v>86</v>
      </c>
      <c r="I35" s="80" t="s">
        <v>87</v>
      </c>
      <c r="J35" s="80"/>
      <c r="K35" s="80"/>
      <c r="L35" s="80"/>
      <c r="M35" s="80"/>
      <c r="N35" s="80"/>
      <c r="O35" s="80"/>
      <c r="P35" s="80"/>
      <c r="Q35" s="80"/>
      <c r="R35" s="80"/>
      <c r="S35" s="81"/>
      <c r="T35" s="80"/>
      <c r="U35" s="84"/>
      <c r="V35" s="91"/>
      <c r="W35" s="91"/>
      <c r="X35" s="105"/>
      <c r="Y35" s="91"/>
      <c r="Z35" s="91"/>
      <c r="AA35" s="91"/>
    </row>
    <row r="36" spans="1:27" ht="114.75" hidden="1" customHeight="1" x14ac:dyDescent="0.25">
      <c r="A36" s="16"/>
      <c r="B36" s="17"/>
      <c r="C36" s="11" t="s">
        <v>72</v>
      </c>
      <c r="D36" s="18" t="s">
        <v>205</v>
      </c>
      <c r="E36" s="18" t="s">
        <v>73</v>
      </c>
      <c r="F36" s="18"/>
      <c r="G36" s="18"/>
      <c r="H36" s="18"/>
      <c r="I36" s="18"/>
      <c r="J36" s="18"/>
      <c r="K36" s="18"/>
      <c r="L36" s="18"/>
      <c r="M36" s="18"/>
      <c r="N36" s="18"/>
      <c r="O36" s="18"/>
      <c r="P36" s="18"/>
      <c r="Q36" s="18"/>
      <c r="R36" s="18"/>
      <c r="S36" s="19"/>
      <c r="T36" s="18"/>
      <c r="U36" s="49"/>
      <c r="V36" s="91"/>
      <c r="W36" s="91"/>
      <c r="X36" s="105"/>
      <c r="Y36" s="91"/>
      <c r="Z36" s="91"/>
      <c r="AA36" s="91"/>
    </row>
    <row r="37" spans="1:27" ht="124.5" customHeight="1" x14ac:dyDescent="0.25">
      <c r="A37" s="12" t="s">
        <v>88</v>
      </c>
      <c r="B37" s="13" t="s">
        <v>89</v>
      </c>
      <c r="C37" s="14" t="s">
        <v>81</v>
      </c>
      <c r="D37" s="48" t="s">
        <v>36</v>
      </c>
      <c r="E37" s="51" t="s">
        <v>82</v>
      </c>
      <c r="F37" s="53" t="s">
        <v>85</v>
      </c>
      <c r="G37" s="54" t="s">
        <v>208</v>
      </c>
      <c r="H37" s="54" t="s">
        <v>86</v>
      </c>
      <c r="I37" s="55"/>
      <c r="J37" s="39"/>
      <c r="K37" s="15"/>
      <c r="L37" s="15"/>
      <c r="M37" s="15"/>
      <c r="N37" s="15"/>
      <c r="O37" s="15"/>
      <c r="P37" s="15"/>
      <c r="Q37" s="15"/>
      <c r="R37" s="15"/>
      <c r="S37" s="15" t="s">
        <v>185</v>
      </c>
      <c r="T37" s="15" t="s">
        <v>191</v>
      </c>
      <c r="U37" s="48" t="s">
        <v>192</v>
      </c>
      <c r="V37" s="89">
        <v>5656.2</v>
      </c>
      <c r="W37" s="89">
        <v>5099.3999999999996</v>
      </c>
      <c r="X37" s="103">
        <v>5656.2</v>
      </c>
      <c r="Y37" s="89">
        <v>5619.1</v>
      </c>
      <c r="Z37" s="89">
        <v>3954.6</v>
      </c>
      <c r="AA37" s="89">
        <v>3954.6</v>
      </c>
    </row>
    <row r="38" spans="1:27" ht="128.25" customHeight="1" x14ac:dyDescent="0.25">
      <c r="A38" s="16"/>
      <c r="B38" s="17"/>
      <c r="C38" s="11" t="s">
        <v>206</v>
      </c>
      <c r="D38" s="49" t="s">
        <v>228</v>
      </c>
      <c r="E38" s="52" t="s">
        <v>207</v>
      </c>
      <c r="F38" s="56"/>
      <c r="G38" s="57"/>
      <c r="H38" s="57"/>
      <c r="I38" s="58"/>
      <c r="J38" s="50"/>
      <c r="K38" s="18"/>
      <c r="L38" s="18"/>
      <c r="M38" s="18"/>
      <c r="N38" s="18"/>
      <c r="O38" s="18"/>
      <c r="P38" s="18"/>
      <c r="Q38" s="18"/>
      <c r="R38" s="18"/>
      <c r="S38" s="19"/>
      <c r="T38" s="18"/>
      <c r="U38" s="49"/>
      <c r="V38" s="92"/>
      <c r="W38" s="92"/>
      <c r="X38" s="106"/>
      <c r="Y38" s="92"/>
      <c r="Z38" s="92"/>
      <c r="AA38" s="92"/>
    </row>
    <row r="39" spans="1:27" ht="102" hidden="1" customHeight="1" x14ac:dyDescent="0.25">
      <c r="A39" s="12" t="s">
        <v>91</v>
      </c>
      <c r="B39" s="13" t="s">
        <v>92</v>
      </c>
      <c r="C39" s="14" t="s">
        <v>93</v>
      </c>
      <c r="D39" s="15" t="s">
        <v>209</v>
      </c>
      <c r="E39" s="43" t="s">
        <v>94</v>
      </c>
      <c r="F39" s="43"/>
      <c r="G39" s="43"/>
      <c r="H39" s="43"/>
      <c r="I39" s="43"/>
      <c r="J39" s="15"/>
      <c r="K39" s="15"/>
      <c r="L39" s="15"/>
      <c r="M39" s="15" t="s">
        <v>95</v>
      </c>
      <c r="N39" s="15" t="s">
        <v>36</v>
      </c>
      <c r="O39" s="15" t="s">
        <v>96</v>
      </c>
      <c r="P39" s="15"/>
      <c r="Q39" s="15"/>
      <c r="R39" s="15"/>
      <c r="S39" s="15" t="s">
        <v>224</v>
      </c>
      <c r="T39" s="15" t="s">
        <v>97</v>
      </c>
      <c r="U39" s="48" t="s">
        <v>98</v>
      </c>
      <c r="V39" s="89">
        <v>0</v>
      </c>
      <c r="W39" s="89">
        <v>0</v>
      </c>
      <c r="X39" s="103">
        <v>0</v>
      </c>
      <c r="Y39" s="89">
        <v>0</v>
      </c>
      <c r="Z39" s="89">
        <v>0</v>
      </c>
      <c r="AA39" s="89">
        <v>0</v>
      </c>
    </row>
    <row r="40" spans="1:27" ht="162.75" customHeight="1" x14ac:dyDescent="0.25">
      <c r="A40" s="12" t="s">
        <v>99</v>
      </c>
      <c r="B40" s="13" t="s">
        <v>100</v>
      </c>
      <c r="C40" s="14" t="s">
        <v>210</v>
      </c>
      <c r="D40" s="15" t="s">
        <v>229</v>
      </c>
      <c r="E40" s="15" t="s">
        <v>211</v>
      </c>
      <c r="F40" s="15"/>
      <c r="G40" s="15"/>
      <c r="H40" s="15"/>
      <c r="I40" s="15"/>
      <c r="J40" s="15"/>
      <c r="K40" s="15"/>
      <c r="L40" s="15"/>
      <c r="M40" s="15" t="s">
        <v>95</v>
      </c>
      <c r="N40" s="15" t="s">
        <v>36</v>
      </c>
      <c r="O40" s="15" t="s">
        <v>96</v>
      </c>
      <c r="P40" s="15"/>
      <c r="Q40" s="15"/>
      <c r="R40" s="15"/>
      <c r="S40" s="15" t="s">
        <v>224</v>
      </c>
      <c r="T40" s="15" t="s">
        <v>71</v>
      </c>
      <c r="U40" s="48" t="s">
        <v>39</v>
      </c>
      <c r="V40" s="89">
        <v>55</v>
      </c>
      <c r="W40" s="89">
        <v>54.7</v>
      </c>
      <c r="X40" s="103">
        <v>55</v>
      </c>
      <c r="Y40" s="89">
        <v>15</v>
      </c>
      <c r="Z40" s="89">
        <v>12</v>
      </c>
      <c r="AA40" s="89">
        <v>4.9000000000000004</v>
      </c>
    </row>
    <row r="41" spans="1:27" ht="310.5" customHeight="1" x14ac:dyDescent="0.25">
      <c r="A41" s="12" t="s">
        <v>101</v>
      </c>
      <c r="B41" s="13" t="s">
        <v>102</v>
      </c>
      <c r="C41" s="14" t="s">
        <v>35</v>
      </c>
      <c r="D41" s="15" t="s">
        <v>230</v>
      </c>
      <c r="E41" s="15" t="s">
        <v>207</v>
      </c>
      <c r="F41" s="15"/>
      <c r="G41" s="15"/>
      <c r="H41" s="15"/>
      <c r="I41" s="15"/>
      <c r="J41" s="15"/>
      <c r="K41" s="15"/>
      <c r="L41" s="15"/>
      <c r="M41" s="15"/>
      <c r="N41" s="15"/>
      <c r="O41" s="15"/>
      <c r="P41" s="24" t="s">
        <v>249</v>
      </c>
      <c r="Q41" s="15" t="s">
        <v>36</v>
      </c>
      <c r="R41" s="15" t="s">
        <v>250</v>
      </c>
      <c r="S41" s="15" t="s">
        <v>194</v>
      </c>
      <c r="T41" s="15" t="s">
        <v>39</v>
      </c>
      <c r="U41" s="48" t="s">
        <v>62</v>
      </c>
      <c r="V41" s="87">
        <v>3042.4</v>
      </c>
      <c r="W41" s="87">
        <v>2624.7</v>
      </c>
      <c r="X41" s="101">
        <v>3042.4</v>
      </c>
      <c r="Y41" s="87">
        <v>1309</v>
      </c>
      <c r="Z41" s="87">
        <v>1120.0999999999999</v>
      </c>
      <c r="AA41" s="87">
        <v>1120.0999999999999</v>
      </c>
    </row>
    <row r="42" spans="1:27" ht="102" hidden="1" customHeight="1" x14ac:dyDescent="0.25">
      <c r="A42" s="12" t="s">
        <v>103</v>
      </c>
      <c r="B42" s="13" t="s">
        <v>104</v>
      </c>
      <c r="C42" s="14" t="s">
        <v>35</v>
      </c>
      <c r="D42" s="15" t="s">
        <v>36</v>
      </c>
      <c r="E42" s="15" t="s">
        <v>207</v>
      </c>
      <c r="F42" s="15"/>
      <c r="G42" s="15"/>
      <c r="H42" s="15"/>
      <c r="I42" s="15"/>
      <c r="J42" s="15"/>
      <c r="K42" s="15"/>
      <c r="L42" s="15"/>
      <c r="M42" s="15"/>
      <c r="N42" s="15"/>
      <c r="O42" s="15"/>
      <c r="P42" s="15"/>
      <c r="Q42" s="15"/>
      <c r="R42" s="15"/>
      <c r="S42" s="15"/>
      <c r="T42" s="15" t="s">
        <v>39</v>
      </c>
      <c r="U42" s="48" t="s">
        <v>62</v>
      </c>
      <c r="V42" s="93">
        <v>0</v>
      </c>
      <c r="W42" s="93">
        <v>0</v>
      </c>
      <c r="X42" s="107">
        <v>0</v>
      </c>
      <c r="Y42" s="93">
        <v>0</v>
      </c>
      <c r="Z42" s="93">
        <v>0</v>
      </c>
      <c r="AA42" s="93">
        <v>0</v>
      </c>
    </row>
    <row r="43" spans="1:27" ht="344.25" customHeight="1" x14ac:dyDescent="0.25">
      <c r="A43" s="12" t="s">
        <v>105</v>
      </c>
      <c r="B43" s="13" t="s">
        <v>106</v>
      </c>
      <c r="C43" s="14" t="s">
        <v>35</v>
      </c>
      <c r="D43" s="15" t="s">
        <v>231</v>
      </c>
      <c r="E43" s="15" t="s">
        <v>207</v>
      </c>
      <c r="F43" s="15"/>
      <c r="G43" s="15"/>
      <c r="H43" s="15"/>
      <c r="I43" s="15"/>
      <c r="J43" s="24" t="s">
        <v>107</v>
      </c>
      <c r="K43" s="15" t="s">
        <v>36</v>
      </c>
      <c r="L43" s="15" t="s">
        <v>108</v>
      </c>
      <c r="M43" s="15" t="s">
        <v>109</v>
      </c>
      <c r="N43" s="15" t="s">
        <v>36</v>
      </c>
      <c r="O43" s="15" t="s">
        <v>265</v>
      </c>
      <c r="P43" s="15"/>
      <c r="Q43" s="15"/>
      <c r="R43" s="15"/>
      <c r="S43" s="15" t="s">
        <v>110</v>
      </c>
      <c r="T43" s="15" t="s">
        <v>49</v>
      </c>
      <c r="U43" s="48" t="s">
        <v>78</v>
      </c>
      <c r="V43" s="89">
        <v>56.5</v>
      </c>
      <c r="W43" s="89">
        <v>56.5</v>
      </c>
      <c r="X43" s="103">
        <v>56.5</v>
      </c>
      <c r="Y43" s="89">
        <v>320.39999999999998</v>
      </c>
      <c r="Z43" s="89">
        <v>126.5</v>
      </c>
      <c r="AA43" s="89">
        <v>30</v>
      </c>
    </row>
    <row r="44" spans="1:27" ht="102" hidden="1" customHeight="1" x14ac:dyDescent="0.25">
      <c r="A44" s="12" t="s">
        <v>111</v>
      </c>
      <c r="B44" s="13" t="s">
        <v>112</v>
      </c>
      <c r="C44" s="14" t="s">
        <v>35</v>
      </c>
      <c r="D44" s="15" t="s">
        <v>36</v>
      </c>
      <c r="E44" s="15" t="s">
        <v>207</v>
      </c>
      <c r="F44" s="15"/>
      <c r="G44" s="15"/>
      <c r="H44" s="15"/>
      <c r="I44" s="15"/>
      <c r="J44" s="15"/>
      <c r="K44" s="15"/>
      <c r="L44" s="15"/>
      <c r="M44" s="15"/>
      <c r="N44" s="15"/>
      <c r="O44" s="15"/>
      <c r="P44" s="15"/>
      <c r="Q44" s="15"/>
      <c r="R44" s="15"/>
      <c r="S44" s="15"/>
      <c r="T44" s="15" t="s">
        <v>39</v>
      </c>
      <c r="U44" s="48" t="s">
        <v>62</v>
      </c>
      <c r="V44" s="93">
        <v>0</v>
      </c>
      <c r="W44" s="93">
        <v>0</v>
      </c>
      <c r="X44" s="107">
        <v>0</v>
      </c>
      <c r="Y44" s="93">
        <v>0</v>
      </c>
      <c r="Z44" s="93">
        <v>0</v>
      </c>
      <c r="AA44" s="93">
        <v>0</v>
      </c>
    </row>
    <row r="45" spans="1:27" ht="104.25" hidden="1" customHeight="1" x14ac:dyDescent="0.25">
      <c r="A45" s="12" t="s">
        <v>113</v>
      </c>
      <c r="B45" s="13" t="s">
        <v>114</v>
      </c>
      <c r="C45" s="14" t="s">
        <v>72</v>
      </c>
      <c r="D45" s="15" t="s">
        <v>36</v>
      </c>
      <c r="E45" s="15" t="s">
        <v>73</v>
      </c>
      <c r="F45" s="15"/>
      <c r="G45" s="15"/>
      <c r="H45" s="15"/>
      <c r="I45" s="15"/>
      <c r="J45" s="15"/>
      <c r="K45" s="15"/>
      <c r="L45" s="15"/>
      <c r="M45" s="15"/>
      <c r="N45" s="15"/>
      <c r="O45" s="15"/>
      <c r="P45" s="15"/>
      <c r="Q45" s="15"/>
      <c r="R45" s="15"/>
      <c r="S45" s="37" t="s">
        <v>193</v>
      </c>
      <c r="T45" s="15" t="s">
        <v>62</v>
      </c>
      <c r="U45" s="48" t="s">
        <v>50</v>
      </c>
      <c r="V45" s="87">
        <v>0</v>
      </c>
      <c r="W45" s="87">
        <v>0</v>
      </c>
      <c r="X45" s="101">
        <v>0</v>
      </c>
      <c r="Y45" s="87">
        <v>0</v>
      </c>
      <c r="Z45" s="87">
        <v>0</v>
      </c>
      <c r="AA45" s="87">
        <v>0</v>
      </c>
    </row>
    <row r="46" spans="1:27" ht="114.75" hidden="1" customHeight="1" x14ac:dyDescent="0.25">
      <c r="A46" s="16"/>
      <c r="B46" s="17"/>
      <c r="C46" s="11" t="s">
        <v>66</v>
      </c>
      <c r="D46" s="18" t="s">
        <v>36</v>
      </c>
      <c r="E46" s="18" t="s">
        <v>67</v>
      </c>
      <c r="F46" s="18"/>
      <c r="G46" s="18"/>
      <c r="H46" s="18"/>
      <c r="I46" s="18"/>
      <c r="J46" s="18"/>
      <c r="K46" s="18"/>
      <c r="L46" s="18"/>
      <c r="M46" s="18"/>
      <c r="N46" s="18"/>
      <c r="O46" s="18"/>
      <c r="P46" s="18"/>
      <c r="Q46" s="18"/>
      <c r="R46" s="18"/>
      <c r="S46" s="19"/>
      <c r="T46" s="18"/>
      <c r="U46" s="49"/>
      <c r="V46" s="88"/>
      <c r="W46" s="88"/>
      <c r="X46" s="102"/>
      <c r="Y46" s="88"/>
      <c r="Z46" s="88"/>
      <c r="AA46" s="88"/>
    </row>
    <row r="47" spans="1:27" ht="104.25" hidden="1" customHeight="1" x14ac:dyDescent="0.25">
      <c r="A47" s="16"/>
      <c r="B47" s="17"/>
      <c r="C47" s="11" t="s">
        <v>35</v>
      </c>
      <c r="D47" s="18" t="s">
        <v>36</v>
      </c>
      <c r="E47" s="15" t="s">
        <v>207</v>
      </c>
      <c r="F47" s="18"/>
      <c r="G47" s="18"/>
      <c r="H47" s="18"/>
      <c r="I47" s="18"/>
      <c r="J47" s="18"/>
      <c r="K47" s="18"/>
      <c r="L47" s="18"/>
      <c r="M47" s="18"/>
      <c r="N47" s="18"/>
      <c r="O47" s="18"/>
      <c r="P47" s="18"/>
      <c r="Q47" s="18"/>
      <c r="R47" s="18"/>
      <c r="S47" s="19"/>
      <c r="T47" s="18"/>
      <c r="U47" s="49"/>
      <c r="V47" s="88"/>
      <c r="W47" s="88"/>
      <c r="X47" s="102"/>
      <c r="Y47" s="88"/>
      <c r="Z47" s="88"/>
      <c r="AA47" s="88"/>
    </row>
    <row r="48" spans="1:27" ht="102" hidden="1" customHeight="1" x14ac:dyDescent="0.25">
      <c r="A48" s="12" t="s">
        <v>115</v>
      </c>
      <c r="B48" s="13" t="s">
        <v>116</v>
      </c>
      <c r="C48" s="14" t="s">
        <v>35</v>
      </c>
      <c r="D48" s="15" t="s">
        <v>36</v>
      </c>
      <c r="E48" s="15" t="s">
        <v>207</v>
      </c>
      <c r="F48" s="15"/>
      <c r="G48" s="15"/>
      <c r="H48" s="15"/>
      <c r="I48" s="15"/>
      <c r="J48" s="15"/>
      <c r="K48" s="15"/>
      <c r="L48" s="15"/>
      <c r="M48" s="15"/>
      <c r="N48" s="15"/>
      <c r="O48" s="15"/>
      <c r="P48" s="15"/>
      <c r="Q48" s="15"/>
      <c r="R48" s="15"/>
      <c r="S48" s="15"/>
      <c r="T48" s="15" t="s">
        <v>49</v>
      </c>
      <c r="U48" s="48" t="s">
        <v>78</v>
      </c>
      <c r="V48" s="93">
        <v>0</v>
      </c>
      <c r="W48" s="93">
        <v>0</v>
      </c>
      <c r="X48" s="107">
        <v>0</v>
      </c>
      <c r="Y48" s="93">
        <v>0</v>
      </c>
      <c r="Z48" s="93">
        <v>0</v>
      </c>
      <c r="AA48" s="93">
        <v>0</v>
      </c>
    </row>
    <row r="49" spans="1:27" ht="102" hidden="1" customHeight="1" x14ac:dyDescent="0.25">
      <c r="A49" s="12" t="s">
        <v>117</v>
      </c>
      <c r="B49" s="13" t="s">
        <v>118</v>
      </c>
      <c r="C49" s="14" t="s">
        <v>35</v>
      </c>
      <c r="D49" s="15" t="s">
        <v>36</v>
      </c>
      <c r="E49" s="15" t="s">
        <v>207</v>
      </c>
      <c r="F49" s="15"/>
      <c r="G49" s="15"/>
      <c r="H49" s="15"/>
      <c r="I49" s="15"/>
      <c r="J49" s="15"/>
      <c r="K49" s="15"/>
      <c r="L49" s="15"/>
      <c r="M49" s="15"/>
      <c r="N49" s="15"/>
      <c r="O49" s="15"/>
      <c r="P49" s="15"/>
      <c r="Q49" s="15"/>
      <c r="R49" s="15"/>
      <c r="S49" s="15"/>
      <c r="T49" s="15" t="s">
        <v>119</v>
      </c>
      <c r="U49" s="48" t="s">
        <v>119</v>
      </c>
      <c r="V49" s="93">
        <v>0</v>
      </c>
      <c r="W49" s="93">
        <v>0</v>
      </c>
      <c r="X49" s="107">
        <v>0</v>
      </c>
      <c r="Y49" s="93">
        <v>0</v>
      </c>
      <c r="Z49" s="93">
        <v>0</v>
      </c>
      <c r="AA49" s="93">
        <v>0</v>
      </c>
    </row>
    <row r="50" spans="1:27" s="34" customFormat="1" ht="180" customHeight="1" x14ac:dyDescent="0.25">
      <c r="A50" s="12" t="s">
        <v>252</v>
      </c>
      <c r="B50" s="13" t="s">
        <v>253</v>
      </c>
      <c r="C50" s="14" t="s">
        <v>254</v>
      </c>
      <c r="D50" s="15" t="s">
        <v>255</v>
      </c>
      <c r="E50" s="15" t="s">
        <v>256</v>
      </c>
      <c r="F50" s="15"/>
      <c r="G50" s="15"/>
      <c r="H50" s="15"/>
      <c r="I50" s="15"/>
      <c r="J50" s="15"/>
      <c r="K50" s="15"/>
      <c r="L50" s="15"/>
      <c r="M50" s="15"/>
      <c r="N50" s="15"/>
      <c r="O50" s="15"/>
      <c r="P50" s="15"/>
      <c r="Q50" s="15"/>
      <c r="R50" s="15"/>
      <c r="S50" s="15"/>
      <c r="T50" s="15" t="s">
        <v>257</v>
      </c>
      <c r="U50" s="15" t="s">
        <v>258</v>
      </c>
      <c r="V50" s="112">
        <v>0</v>
      </c>
      <c r="W50" s="112">
        <v>0</v>
      </c>
      <c r="X50" s="111">
        <v>0</v>
      </c>
      <c r="Y50" s="112">
        <v>300</v>
      </c>
      <c r="Z50" s="112">
        <v>0</v>
      </c>
      <c r="AA50" s="112">
        <v>0</v>
      </c>
    </row>
    <row r="51" spans="1:27" s="23" customFormat="1" ht="142.5" customHeight="1" x14ac:dyDescent="0.25">
      <c r="A51" s="20" t="s">
        <v>120</v>
      </c>
      <c r="B51" s="21" t="s">
        <v>121</v>
      </c>
      <c r="C51" s="22" t="s">
        <v>28</v>
      </c>
      <c r="D51" s="22" t="s">
        <v>28</v>
      </c>
      <c r="E51" s="22" t="s">
        <v>28</v>
      </c>
      <c r="F51" s="22" t="s">
        <v>28</v>
      </c>
      <c r="G51" s="22" t="s">
        <v>28</v>
      </c>
      <c r="H51" s="22" t="s">
        <v>28</v>
      </c>
      <c r="I51" s="22" t="s">
        <v>28</v>
      </c>
      <c r="J51" s="22" t="s">
        <v>28</v>
      </c>
      <c r="K51" s="22" t="s">
        <v>28</v>
      </c>
      <c r="L51" s="22" t="s">
        <v>28</v>
      </c>
      <c r="M51" s="22" t="s">
        <v>28</v>
      </c>
      <c r="N51" s="22" t="s">
        <v>28</v>
      </c>
      <c r="O51" s="22" t="s">
        <v>28</v>
      </c>
      <c r="P51" s="22" t="s">
        <v>28</v>
      </c>
      <c r="Q51" s="22" t="s">
        <v>28</v>
      </c>
      <c r="R51" s="22" t="s">
        <v>28</v>
      </c>
      <c r="S51" s="22" t="s">
        <v>28</v>
      </c>
      <c r="T51" s="22" t="s">
        <v>28</v>
      </c>
      <c r="U51" s="82" t="s">
        <v>28</v>
      </c>
      <c r="V51" s="86">
        <f t="shared" ref="V51" si="6">V52+V58+V59+V60+V61+V62+V63+V65+V66</f>
        <v>11683.6</v>
      </c>
      <c r="W51" s="86">
        <f t="shared" ref="W51" si="7">W52+W58+W59+W60+W61+W62+W63+W65+W66</f>
        <v>10308.500000000002</v>
      </c>
      <c r="X51" s="100">
        <f t="shared" ref="X51:Z51" si="8">X52+X58+X59+X60+X61+X62+X63+X65+X66</f>
        <v>11683.6</v>
      </c>
      <c r="Y51" s="86">
        <f t="shared" si="8"/>
        <v>8940.5999999999985</v>
      </c>
      <c r="Z51" s="86">
        <f t="shared" si="8"/>
        <v>8571.1</v>
      </c>
      <c r="AA51" s="86">
        <f t="shared" ref="AA51" si="9">AA52+AA58+AA59+AA60+AA61+AA62+AA63+AA65+AA66</f>
        <v>7994.5</v>
      </c>
    </row>
    <row r="52" spans="1:27" ht="93.75" customHeight="1" x14ac:dyDescent="0.25">
      <c r="A52" s="148" t="s">
        <v>122</v>
      </c>
      <c r="B52" s="130" t="s">
        <v>123</v>
      </c>
      <c r="C52" s="14" t="s">
        <v>124</v>
      </c>
      <c r="D52" s="15" t="s">
        <v>36</v>
      </c>
      <c r="E52" s="15" t="s">
        <v>125</v>
      </c>
      <c r="F52" s="120"/>
      <c r="G52" s="120"/>
      <c r="H52" s="120"/>
      <c r="I52" s="120"/>
      <c r="J52" s="120"/>
      <c r="K52" s="120"/>
      <c r="L52" s="120"/>
      <c r="M52" s="120"/>
      <c r="N52" s="120"/>
      <c r="O52" s="62"/>
      <c r="P52" s="15" t="s">
        <v>266</v>
      </c>
      <c r="Q52" s="15" t="s">
        <v>36</v>
      </c>
      <c r="R52" s="15" t="s">
        <v>84</v>
      </c>
      <c r="S52" s="15" t="s">
        <v>22</v>
      </c>
      <c r="T52" s="15" t="s">
        <v>189</v>
      </c>
      <c r="U52" s="48" t="s">
        <v>190</v>
      </c>
      <c r="V52" s="90">
        <v>3106.1</v>
      </c>
      <c r="W52" s="90">
        <v>2628.2</v>
      </c>
      <c r="X52" s="101">
        <v>3106.1</v>
      </c>
      <c r="Y52" s="87">
        <v>2690.2</v>
      </c>
      <c r="Z52" s="87">
        <v>2110.1</v>
      </c>
      <c r="AA52" s="87">
        <v>2110.1</v>
      </c>
    </row>
    <row r="53" spans="1:27" ht="105.75" customHeight="1" x14ac:dyDescent="0.25">
      <c r="A53" s="149"/>
      <c r="B53" s="144"/>
      <c r="C53" s="11" t="s">
        <v>236</v>
      </c>
      <c r="D53" s="18" t="s">
        <v>36</v>
      </c>
      <c r="E53" s="18" t="s">
        <v>237</v>
      </c>
      <c r="F53" s="134"/>
      <c r="G53" s="134"/>
      <c r="H53" s="134"/>
      <c r="I53" s="134"/>
      <c r="J53" s="134"/>
      <c r="K53" s="134"/>
      <c r="L53" s="134"/>
      <c r="M53" s="134"/>
      <c r="N53" s="134"/>
      <c r="O53" s="63"/>
      <c r="P53" s="15"/>
      <c r="Q53" s="15"/>
      <c r="R53" s="15"/>
      <c r="S53" s="15"/>
      <c r="T53" s="15"/>
      <c r="U53" s="48"/>
      <c r="V53" s="90"/>
      <c r="W53" s="90"/>
      <c r="X53" s="101"/>
      <c r="Y53" s="87"/>
      <c r="Z53" s="87"/>
      <c r="AA53" s="87"/>
    </row>
    <row r="54" spans="1:27" ht="81.75" customHeight="1" x14ac:dyDescent="0.25">
      <c r="A54" s="149"/>
      <c r="B54" s="144"/>
      <c r="C54" s="11" t="s">
        <v>238</v>
      </c>
      <c r="D54" s="18" t="s">
        <v>36</v>
      </c>
      <c r="E54" s="18" t="s">
        <v>239</v>
      </c>
      <c r="F54" s="134"/>
      <c r="G54" s="134"/>
      <c r="H54" s="134"/>
      <c r="I54" s="134"/>
      <c r="J54" s="134"/>
      <c r="K54" s="134"/>
      <c r="L54" s="134"/>
      <c r="M54" s="134"/>
      <c r="N54" s="134"/>
      <c r="O54" s="63"/>
      <c r="P54" s="15"/>
      <c r="Q54" s="15"/>
      <c r="R54" s="15"/>
      <c r="S54" s="15"/>
      <c r="T54" s="15"/>
      <c r="U54" s="48"/>
      <c r="V54" s="90"/>
      <c r="W54" s="90"/>
      <c r="X54" s="101"/>
      <c r="Y54" s="87"/>
      <c r="Z54" s="87"/>
      <c r="AA54" s="87"/>
    </row>
    <row r="55" spans="1:27" ht="63.75" customHeight="1" x14ac:dyDescent="0.25">
      <c r="A55" s="149"/>
      <c r="B55" s="144"/>
      <c r="C55" s="11" t="s">
        <v>240</v>
      </c>
      <c r="D55" s="18" t="s">
        <v>36</v>
      </c>
      <c r="E55" s="18" t="s">
        <v>241</v>
      </c>
      <c r="F55" s="134"/>
      <c r="G55" s="134"/>
      <c r="H55" s="134"/>
      <c r="I55" s="134"/>
      <c r="J55" s="134"/>
      <c r="K55" s="134"/>
      <c r="L55" s="134"/>
      <c r="M55" s="134"/>
      <c r="N55" s="134"/>
      <c r="O55" s="63"/>
      <c r="P55" s="15"/>
      <c r="Q55" s="15"/>
      <c r="R55" s="15"/>
      <c r="S55" s="15"/>
      <c r="T55" s="15"/>
      <c r="U55" s="48"/>
      <c r="V55" s="90"/>
      <c r="W55" s="90"/>
      <c r="X55" s="101"/>
      <c r="Y55" s="87"/>
      <c r="Z55" s="87"/>
      <c r="AA55" s="87"/>
    </row>
    <row r="56" spans="1:27" ht="40.5" customHeight="1" x14ac:dyDescent="0.25">
      <c r="A56" s="149"/>
      <c r="B56" s="144"/>
      <c r="C56" s="11" t="s">
        <v>242</v>
      </c>
      <c r="D56" s="18" t="s">
        <v>36</v>
      </c>
      <c r="E56" s="18" t="s">
        <v>243</v>
      </c>
      <c r="F56" s="134"/>
      <c r="G56" s="134"/>
      <c r="H56" s="134"/>
      <c r="I56" s="134"/>
      <c r="J56" s="134"/>
      <c r="K56" s="134"/>
      <c r="L56" s="134"/>
      <c r="M56" s="134"/>
      <c r="N56" s="134"/>
      <c r="O56" s="63"/>
      <c r="P56" s="15"/>
      <c r="Q56" s="15"/>
      <c r="R56" s="15"/>
      <c r="S56" s="15"/>
      <c r="T56" s="15"/>
      <c r="U56" s="48"/>
      <c r="V56" s="90"/>
      <c r="W56" s="90"/>
      <c r="X56" s="101"/>
      <c r="Y56" s="87"/>
      <c r="Z56" s="87"/>
      <c r="AA56" s="87"/>
    </row>
    <row r="57" spans="1:27" ht="156" customHeight="1" x14ac:dyDescent="0.25">
      <c r="A57" s="150"/>
      <c r="B57" s="131"/>
      <c r="C57" s="11" t="s">
        <v>244</v>
      </c>
      <c r="D57" s="18" t="s">
        <v>245</v>
      </c>
      <c r="E57" s="18" t="s">
        <v>246</v>
      </c>
      <c r="F57" s="121"/>
      <c r="G57" s="121"/>
      <c r="H57" s="121"/>
      <c r="I57" s="121"/>
      <c r="J57" s="121"/>
      <c r="K57" s="121"/>
      <c r="L57" s="121"/>
      <c r="M57" s="121"/>
      <c r="N57" s="121"/>
      <c r="O57" s="64"/>
      <c r="P57" s="15"/>
      <c r="Q57" s="15"/>
      <c r="R57" s="15"/>
      <c r="S57" s="15"/>
      <c r="T57" s="15"/>
      <c r="U57" s="48"/>
      <c r="V57" s="90"/>
      <c r="W57" s="90"/>
      <c r="X57" s="101"/>
      <c r="Y57" s="87"/>
      <c r="Z57" s="87"/>
      <c r="AA57" s="87"/>
    </row>
    <row r="58" spans="1:27" ht="114.75" customHeight="1" x14ac:dyDescent="0.25">
      <c r="A58" s="12" t="s">
        <v>126</v>
      </c>
      <c r="B58" s="13" t="s">
        <v>127</v>
      </c>
      <c r="C58" s="14" t="s">
        <v>124</v>
      </c>
      <c r="D58" s="15" t="s">
        <v>212</v>
      </c>
      <c r="E58" s="15" t="s">
        <v>125</v>
      </c>
      <c r="F58" s="15"/>
      <c r="G58" s="15"/>
      <c r="H58" s="15"/>
      <c r="I58" s="15"/>
      <c r="J58" s="15"/>
      <c r="K58" s="15"/>
      <c r="L58" s="15"/>
      <c r="M58" s="15"/>
      <c r="N58" s="15"/>
      <c r="O58" s="15"/>
      <c r="P58" s="15" t="s">
        <v>266</v>
      </c>
      <c r="Q58" s="15" t="s">
        <v>36</v>
      </c>
      <c r="R58" s="15" t="s">
        <v>84</v>
      </c>
      <c r="S58" s="15" t="s">
        <v>22</v>
      </c>
      <c r="T58" s="15" t="s">
        <v>195</v>
      </c>
      <c r="U58" s="48" t="s">
        <v>196</v>
      </c>
      <c r="V58" s="90">
        <v>7740.2</v>
      </c>
      <c r="W58" s="90">
        <v>6855</v>
      </c>
      <c r="X58" s="101">
        <v>7740.2</v>
      </c>
      <c r="Y58" s="87">
        <v>6199.4</v>
      </c>
      <c r="Z58" s="87">
        <v>6417</v>
      </c>
      <c r="AA58" s="87">
        <v>5840.4</v>
      </c>
    </row>
    <row r="59" spans="1:27" ht="102" customHeight="1" x14ac:dyDescent="0.25">
      <c r="A59" s="12" t="s">
        <v>128</v>
      </c>
      <c r="B59" s="13" t="s">
        <v>129</v>
      </c>
      <c r="C59" s="14" t="s">
        <v>35</v>
      </c>
      <c r="D59" s="15" t="s">
        <v>214</v>
      </c>
      <c r="E59" s="15" t="s">
        <v>207</v>
      </c>
      <c r="F59" s="15"/>
      <c r="G59" s="15"/>
      <c r="H59" s="15"/>
      <c r="I59" s="15"/>
      <c r="J59" s="15"/>
      <c r="K59" s="15"/>
      <c r="L59" s="15"/>
      <c r="M59" s="15"/>
      <c r="N59" s="15"/>
      <c r="O59" s="15"/>
      <c r="P59" s="15"/>
      <c r="Q59" s="15"/>
      <c r="R59" s="15"/>
      <c r="S59" s="15" t="s">
        <v>158</v>
      </c>
      <c r="T59" s="15" t="s">
        <v>130</v>
      </c>
      <c r="U59" s="48" t="s">
        <v>70</v>
      </c>
      <c r="V59" s="87">
        <v>1</v>
      </c>
      <c r="W59" s="87">
        <v>0</v>
      </c>
      <c r="X59" s="101">
        <v>1</v>
      </c>
      <c r="Y59" s="87">
        <v>1</v>
      </c>
      <c r="Z59" s="87">
        <v>1</v>
      </c>
      <c r="AA59" s="87">
        <v>1</v>
      </c>
    </row>
    <row r="60" spans="1:27" ht="113.25" hidden="1" customHeight="1" x14ac:dyDescent="0.25">
      <c r="A60" s="12" t="s">
        <v>131</v>
      </c>
      <c r="B60" s="13" t="s">
        <v>132</v>
      </c>
      <c r="C60" s="14" t="s">
        <v>35</v>
      </c>
      <c r="D60" s="15" t="s">
        <v>36</v>
      </c>
      <c r="E60" s="15" t="s">
        <v>207</v>
      </c>
      <c r="F60" s="15"/>
      <c r="G60" s="15"/>
      <c r="H60" s="15"/>
      <c r="I60" s="15"/>
      <c r="J60" s="15"/>
      <c r="K60" s="15"/>
      <c r="L60" s="15"/>
      <c r="M60" s="15"/>
      <c r="N60" s="15"/>
      <c r="O60" s="15"/>
      <c r="P60" s="15"/>
      <c r="Q60" s="15"/>
      <c r="R60" s="15"/>
      <c r="S60" s="15"/>
      <c r="T60" s="15" t="s">
        <v>71</v>
      </c>
      <c r="U60" s="48" t="s">
        <v>70</v>
      </c>
      <c r="V60" s="93">
        <v>0</v>
      </c>
      <c r="W60" s="93">
        <v>0</v>
      </c>
      <c r="X60" s="107">
        <v>0</v>
      </c>
      <c r="Y60" s="93">
        <v>0</v>
      </c>
      <c r="Z60" s="93">
        <v>0</v>
      </c>
      <c r="AA60" s="93">
        <v>0</v>
      </c>
    </row>
    <row r="61" spans="1:27" ht="175.5" customHeight="1" x14ac:dyDescent="0.25">
      <c r="A61" s="128" t="s">
        <v>133</v>
      </c>
      <c r="B61" s="130" t="s">
        <v>134</v>
      </c>
      <c r="C61" s="145" t="s">
        <v>215</v>
      </c>
      <c r="D61" s="120" t="s">
        <v>216</v>
      </c>
      <c r="E61" s="120" t="s">
        <v>217</v>
      </c>
      <c r="F61" s="120"/>
      <c r="G61" s="120"/>
      <c r="H61" s="120"/>
      <c r="I61" s="120"/>
      <c r="J61" s="120"/>
      <c r="K61" s="120"/>
      <c r="L61" s="120"/>
      <c r="M61" s="15" t="s">
        <v>135</v>
      </c>
      <c r="N61" s="15" t="s">
        <v>36</v>
      </c>
      <c r="O61" s="15" t="s">
        <v>267</v>
      </c>
      <c r="P61" s="120"/>
      <c r="Q61" s="120"/>
      <c r="R61" s="120"/>
      <c r="S61" s="15" t="s">
        <v>197</v>
      </c>
      <c r="T61" s="15" t="s">
        <v>70</v>
      </c>
      <c r="U61" s="48" t="s">
        <v>119</v>
      </c>
      <c r="V61" s="89">
        <v>790</v>
      </c>
      <c r="W61" s="89">
        <v>789.1</v>
      </c>
      <c r="X61" s="103">
        <v>790</v>
      </c>
      <c r="Y61" s="89">
        <v>0</v>
      </c>
      <c r="Z61" s="89">
        <v>0</v>
      </c>
      <c r="AA61" s="89">
        <v>0</v>
      </c>
    </row>
    <row r="62" spans="1:27" ht="102" customHeight="1" x14ac:dyDescent="0.25">
      <c r="A62" s="143"/>
      <c r="B62" s="144"/>
      <c r="C62" s="146"/>
      <c r="D62" s="134"/>
      <c r="E62" s="134"/>
      <c r="F62" s="134"/>
      <c r="G62" s="134"/>
      <c r="H62" s="134"/>
      <c r="I62" s="134"/>
      <c r="J62" s="134"/>
      <c r="K62" s="134"/>
      <c r="L62" s="134"/>
      <c r="M62" s="15"/>
      <c r="N62" s="15"/>
      <c r="O62" s="15"/>
      <c r="P62" s="134"/>
      <c r="Q62" s="134"/>
      <c r="R62" s="134"/>
      <c r="S62" s="15"/>
      <c r="T62" s="15" t="s">
        <v>70</v>
      </c>
      <c r="U62" s="48" t="s">
        <v>130</v>
      </c>
      <c r="V62" s="90">
        <v>0</v>
      </c>
      <c r="W62" s="90">
        <v>0</v>
      </c>
      <c r="X62" s="104">
        <v>0</v>
      </c>
      <c r="Y62" s="90">
        <v>0</v>
      </c>
      <c r="Z62" s="90">
        <v>0</v>
      </c>
      <c r="AA62" s="90">
        <v>0</v>
      </c>
    </row>
    <row r="63" spans="1:27" ht="130.5" customHeight="1" x14ac:dyDescent="0.25">
      <c r="A63" s="143"/>
      <c r="B63" s="144"/>
      <c r="C63" s="146"/>
      <c r="D63" s="134"/>
      <c r="E63" s="134"/>
      <c r="F63" s="134"/>
      <c r="G63" s="134"/>
      <c r="H63" s="134"/>
      <c r="I63" s="134"/>
      <c r="J63" s="134"/>
      <c r="K63" s="134"/>
      <c r="L63" s="134"/>
      <c r="M63" s="15"/>
      <c r="N63" s="15"/>
      <c r="O63" s="15"/>
      <c r="P63" s="134"/>
      <c r="Q63" s="134"/>
      <c r="R63" s="134"/>
      <c r="S63" s="15"/>
      <c r="T63" s="15" t="s">
        <v>70</v>
      </c>
      <c r="U63" s="48" t="s">
        <v>130</v>
      </c>
      <c r="V63" s="90">
        <v>0</v>
      </c>
      <c r="W63" s="90">
        <v>0</v>
      </c>
      <c r="X63" s="104">
        <v>0</v>
      </c>
      <c r="Y63" s="90">
        <v>0</v>
      </c>
      <c r="Z63" s="90">
        <v>0</v>
      </c>
      <c r="AA63" s="90">
        <v>0</v>
      </c>
    </row>
    <row r="64" spans="1:27" ht="130.5" customHeight="1" x14ac:dyDescent="0.25">
      <c r="A64" s="129"/>
      <c r="B64" s="131"/>
      <c r="C64" s="147"/>
      <c r="D64" s="121"/>
      <c r="E64" s="121"/>
      <c r="F64" s="121"/>
      <c r="G64" s="121"/>
      <c r="H64" s="121"/>
      <c r="I64" s="121"/>
      <c r="J64" s="121"/>
      <c r="K64" s="121"/>
      <c r="L64" s="121"/>
      <c r="M64" s="18" t="s">
        <v>247</v>
      </c>
      <c r="N64" s="18" t="s">
        <v>36</v>
      </c>
      <c r="O64" s="18" t="s">
        <v>248</v>
      </c>
      <c r="P64" s="121"/>
      <c r="Q64" s="121"/>
      <c r="R64" s="121"/>
      <c r="S64" s="15"/>
      <c r="T64" s="15"/>
      <c r="U64" s="48"/>
      <c r="V64" s="90"/>
      <c r="W64" s="90"/>
      <c r="X64" s="104"/>
      <c r="Y64" s="90"/>
      <c r="Z64" s="90"/>
      <c r="AA64" s="90"/>
    </row>
    <row r="65" spans="1:27" ht="158.25" customHeight="1" x14ac:dyDescent="0.25">
      <c r="A65" s="12" t="s">
        <v>136</v>
      </c>
      <c r="B65" s="13" t="s">
        <v>137</v>
      </c>
      <c r="C65" s="14" t="s">
        <v>35</v>
      </c>
      <c r="D65" s="15" t="s">
        <v>234</v>
      </c>
      <c r="E65" s="15" t="s">
        <v>207</v>
      </c>
      <c r="F65" s="15"/>
      <c r="G65" s="15"/>
      <c r="H65" s="15"/>
      <c r="I65" s="15"/>
      <c r="J65" s="15"/>
      <c r="K65" s="15"/>
      <c r="L65" s="15"/>
      <c r="M65" s="15"/>
      <c r="N65" s="15"/>
      <c r="O65" s="15"/>
      <c r="P65" s="15"/>
      <c r="Q65" s="15"/>
      <c r="R65" s="15"/>
      <c r="S65" s="15" t="s">
        <v>22</v>
      </c>
      <c r="T65" s="15" t="s">
        <v>119</v>
      </c>
      <c r="U65" s="48" t="s">
        <v>39</v>
      </c>
      <c r="V65" s="87">
        <v>38.200000000000003</v>
      </c>
      <c r="W65" s="87">
        <v>28.1</v>
      </c>
      <c r="X65" s="101">
        <v>38.200000000000003</v>
      </c>
      <c r="Y65" s="87">
        <v>45</v>
      </c>
      <c r="Z65" s="87">
        <v>35</v>
      </c>
      <c r="AA65" s="87">
        <v>35</v>
      </c>
    </row>
    <row r="66" spans="1:27" ht="210" customHeight="1" x14ac:dyDescent="0.25">
      <c r="A66" s="12" t="s">
        <v>138</v>
      </c>
      <c r="B66" s="13" t="s">
        <v>139</v>
      </c>
      <c r="C66" s="14" t="s">
        <v>206</v>
      </c>
      <c r="D66" s="15" t="s">
        <v>218</v>
      </c>
      <c r="E66" s="15" t="s">
        <v>207</v>
      </c>
      <c r="F66" s="15"/>
      <c r="G66" s="15"/>
      <c r="H66" s="15"/>
      <c r="I66" s="15"/>
      <c r="J66" s="15"/>
      <c r="K66" s="15"/>
      <c r="L66" s="15"/>
      <c r="M66" s="15"/>
      <c r="N66" s="15"/>
      <c r="O66" s="15"/>
      <c r="P66" s="15"/>
      <c r="Q66" s="15"/>
      <c r="R66" s="15"/>
      <c r="S66" s="15" t="s">
        <v>198</v>
      </c>
      <c r="T66" s="15" t="s">
        <v>188</v>
      </c>
      <c r="U66" s="48" t="s">
        <v>187</v>
      </c>
      <c r="V66" s="87">
        <v>8.1</v>
      </c>
      <c r="W66" s="87">
        <v>8.1</v>
      </c>
      <c r="X66" s="101">
        <v>8.1</v>
      </c>
      <c r="Y66" s="87">
        <v>5</v>
      </c>
      <c r="Z66" s="87">
        <v>8</v>
      </c>
      <c r="AA66" s="87">
        <v>8</v>
      </c>
    </row>
    <row r="67" spans="1:27" s="23" customFormat="1" ht="89.25" customHeight="1" x14ac:dyDescent="0.25">
      <c r="A67" s="20" t="s">
        <v>140</v>
      </c>
      <c r="B67" s="21" t="s">
        <v>141</v>
      </c>
      <c r="C67" s="22" t="s">
        <v>28</v>
      </c>
      <c r="D67" s="22" t="s">
        <v>28</v>
      </c>
      <c r="E67" s="22" t="s">
        <v>28</v>
      </c>
      <c r="F67" s="22" t="s">
        <v>28</v>
      </c>
      <c r="G67" s="22" t="s">
        <v>28</v>
      </c>
      <c r="H67" s="22" t="s">
        <v>28</v>
      </c>
      <c r="I67" s="22" t="s">
        <v>28</v>
      </c>
      <c r="J67" s="22" t="s">
        <v>28</v>
      </c>
      <c r="K67" s="22" t="s">
        <v>28</v>
      </c>
      <c r="L67" s="22" t="s">
        <v>28</v>
      </c>
      <c r="M67" s="22" t="s">
        <v>28</v>
      </c>
      <c r="N67" s="22" t="s">
        <v>28</v>
      </c>
      <c r="O67" s="22" t="s">
        <v>28</v>
      </c>
      <c r="P67" s="22" t="s">
        <v>28</v>
      </c>
      <c r="Q67" s="22" t="s">
        <v>28</v>
      </c>
      <c r="R67" s="22" t="s">
        <v>28</v>
      </c>
      <c r="S67" s="22" t="s">
        <v>28</v>
      </c>
      <c r="T67" s="22" t="s">
        <v>28</v>
      </c>
      <c r="U67" s="82" t="s">
        <v>28</v>
      </c>
      <c r="V67" s="86">
        <f t="shared" ref="V67:AA68" si="10">V68</f>
        <v>0</v>
      </c>
      <c r="W67" s="86">
        <f t="shared" si="10"/>
        <v>0</v>
      </c>
      <c r="X67" s="100">
        <f t="shared" si="10"/>
        <v>0</v>
      </c>
      <c r="Y67" s="86">
        <f t="shared" si="10"/>
        <v>0</v>
      </c>
      <c r="Z67" s="86">
        <f t="shared" si="10"/>
        <v>144</v>
      </c>
      <c r="AA67" s="86">
        <f t="shared" si="10"/>
        <v>144</v>
      </c>
    </row>
    <row r="68" spans="1:27" s="23" customFormat="1" ht="75.75" customHeight="1" x14ac:dyDescent="0.25">
      <c r="A68" s="20" t="s">
        <v>142</v>
      </c>
      <c r="B68" s="21" t="s">
        <v>143</v>
      </c>
      <c r="C68" s="22" t="s">
        <v>28</v>
      </c>
      <c r="D68" s="22" t="s">
        <v>28</v>
      </c>
      <c r="E68" s="22" t="s">
        <v>28</v>
      </c>
      <c r="F68" s="22" t="s">
        <v>28</v>
      </c>
      <c r="G68" s="22" t="s">
        <v>28</v>
      </c>
      <c r="H68" s="22" t="s">
        <v>28</v>
      </c>
      <c r="I68" s="22" t="s">
        <v>28</v>
      </c>
      <c r="J68" s="22" t="s">
        <v>28</v>
      </c>
      <c r="K68" s="22" t="s">
        <v>28</v>
      </c>
      <c r="L68" s="22" t="s">
        <v>28</v>
      </c>
      <c r="M68" s="22" t="s">
        <v>28</v>
      </c>
      <c r="N68" s="22" t="s">
        <v>28</v>
      </c>
      <c r="O68" s="22" t="s">
        <v>28</v>
      </c>
      <c r="P68" s="22" t="s">
        <v>28</v>
      </c>
      <c r="Q68" s="22" t="s">
        <v>28</v>
      </c>
      <c r="R68" s="22" t="s">
        <v>28</v>
      </c>
      <c r="S68" s="22" t="s">
        <v>28</v>
      </c>
      <c r="T68" s="22" t="s">
        <v>28</v>
      </c>
      <c r="U68" s="82" t="s">
        <v>28</v>
      </c>
      <c r="V68" s="86">
        <f t="shared" si="10"/>
        <v>0</v>
      </c>
      <c r="W68" s="86">
        <f t="shared" si="10"/>
        <v>0</v>
      </c>
      <c r="X68" s="100">
        <f t="shared" si="10"/>
        <v>0</v>
      </c>
      <c r="Y68" s="86">
        <f t="shared" si="10"/>
        <v>0</v>
      </c>
      <c r="Z68" s="86">
        <f t="shared" si="10"/>
        <v>144</v>
      </c>
      <c r="AA68" s="86">
        <f t="shared" si="10"/>
        <v>144</v>
      </c>
    </row>
    <row r="69" spans="1:27" ht="102" customHeight="1" x14ac:dyDescent="0.25">
      <c r="A69" s="12" t="s">
        <v>144</v>
      </c>
      <c r="B69" s="13" t="s">
        <v>145</v>
      </c>
      <c r="C69" s="14" t="s">
        <v>35</v>
      </c>
      <c r="D69" s="15" t="s">
        <v>36</v>
      </c>
      <c r="E69" s="15" t="s">
        <v>207</v>
      </c>
      <c r="F69" s="15"/>
      <c r="G69" s="15"/>
      <c r="H69" s="15"/>
      <c r="I69" s="15"/>
      <c r="J69" s="15"/>
      <c r="K69" s="15"/>
      <c r="L69" s="15"/>
      <c r="M69" s="15"/>
      <c r="N69" s="15"/>
      <c r="O69" s="15"/>
      <c r="P69" s="15" t="s">
        <v>83</v>
      </c>
      <c r="Q69" s="15" t="s">
        <v>36</v>
      </c>
      <c r="R69" s="15" t="s">
        <v>84</v>
      </c>
      <c r="S69" s="15" t="s">
        <v>199</v>
      </c>
      <c r="T69" s="15" t="s">
        <v>146</v>
      </c>
      <c r="U69" s="48" t="s">
        <v>70</v>
      </c>
      <c r="V69" s="87">
        <v>0</v>
      </c>
      <c r="W69" s="87">
        <v>0</v>
      </c>
      <c r="X69" s="101">
        <v>0</v>
      </c>
      <c r="Y69" s="87">
        <v>0</v>
      </c>
      <c r="Z69" s="87">
        <v>144</v>
      </c>
      <c r="AA69" s="87">
        <v>144</v>
      </c>
    </row>
    <row r="70" spans="1:27" s="23" customFormat="1" ht="114.75" customHeight="1" x14ac:dyDescent="0.25">
      <c r="A70" s="20" t="s">
        <v>147</v>
      </c>
      <c r="B70" s="21" t="s">
        <v>148</v>
      </c>
      <c r="C70" s="22" t="s">
        <v>28</v>
      </c>
      <c r="D70" s="22" t="s">
        <v>28</v>
      </c>
      <c r="E70" s="22" t="s">
        <v>28</v>
      </c>
      <c r="F70" s="22" t="s">
        <v>28</v>
      </c>
      <c r="G70" s="22" t="s">
        <v>28</v>
      </c>
      <c r="H70" s="22" t="s">
        <v>28</v>
      </c>
      <c r="I70" s="22" t="s">
        <v>28</v>
      </c>
      <c r="J70" s="22" t="s">
        <v>28</v>
      </c>
      <c r="K70" s="22" t="s">
        <v>28</v>
      </c>
      <c r="L70" s="22" t="s">
        <v>28</v>
      </c>
      <c r="M70" s="22" t="s">
        <v>28</v>
      </c>
      <c r="N70" s="22" t="s">
        <v>28</v>
      </c>
      <c r="O70" s="22" t="s">
        <v>28</v>
      </c>
      <c r="P70" s="22" t="s">
        <v>28</v>
      </c>
      <c r="Q70" s="22" t="s">
        <v>28</v>
      </c>
      <c r="R70" s="22" t="s">
        <v>28</v>
      </c>
      <c r="S70" s="22" t="s">
        <v>28</v>
      </c>
      <c r="T70" s="22" t="s">
        <v>28</v>
      </c>
      <c r="U70" s="82" t="s">
        <v>28</v>
      </c>
      <c r="V70" s="86">
        <f t="shared" ref="V70" si="11">V71+V73</f>
        <v>394</v>
      </c>
      <c r="W70" s="86">
        <f t="shared" ref="W70" si="12">W71+W73</f>
        <v>391.7</v>
      </c>
      <c r="X70" s="100">
        <f t="shared" ref="X70:Y70" si="13">X71+X73</f>
        <v>394</v>
      </c>
      <c r="Y70" s="86">
        <f t="shared" si="13"/>
        <v>389.3</v>
      </c>
      <c r="Z70" s="86">
        <f t="shared" ref="Z70:AA70" si="14">Z71+Z73</f>
        <v>375.5</v>
      </c>
      <c r="AA70" s="86">
        <f t="shared" si="14"/>
        <v>400.4</v>
      </c>
    </row>
    <row r="71" spans="1:27" s="23" customFormat="1" ht="38.25" customHeight="1" x14ac:dyDescent="0.25">
      <c r="A71" s="20" t="s">
        <v>149</v>
      </c>
      <c r="B71" s="21" t="s">
        <v>150</v>
      </c>
      <c r="C71" s="22" t="s">
        <v>28</v>
      </c>
      <c r="D71" s="22" t="s">
        <v>28</v>
      </c>
      <c r="E71" s="22" t="s">
        <v>28</v>
      </c>
      <c r="F71" s="22" t="s">
        <v>28</v>
      </c>
      <c r="G71" s="22" t="s">
        <v>28</v>
      </c>
      <c r="H71" s="22" t="s">
        <v>28</v>
      </c>
      <c r="I71" s="22" t="s">
        <v>28</v>
      </c>
      <c r="J71" s="22" t="s">
        <v>28</v>
      </c>
      <c r="K71" s="22" t="s">
        <v>28</v>
      </c>
      <c r="L71" s="22" t="s">
        <v>28</v>
      </c>
      <c r="M71" s="22" t="s">
        <v>28</v>
      </c>
      <c r="N71" s="22" t="s">
        <v>28</v>
      </c>
      <c r="O71" s="22" t="s">
        <v>28</v>
      </c>
      <c r="P71" s="22" t="s">
        <v>28</v>
      </c>
      <c r="Q71" s="22" t="s">
        <v>28</v>
      </c>
      <c r="R71" s="22" t="s">
        <v>28</v>
      </c>
      <c r="S71" s="22" t="s">
        <v>28</v>
      </c>
      <c r="T71" s="22" t="s">
        <v>28</v>
      </c>
      <c r="U71" s="82" t="s">
        <v>28</v>
      </c>
      <c r="V71" s="86">
        <f t="shared" ref="V71:AA71" si="15">V72</f>
        <v>345.5</v>
      </c>
      <c r="W71" s="86">
        <f t="shared" si="15"/>
        <v>345.5</v>
      </c>
      <c r="X71" s="100">
        <f t="shared" si="15"/>
        <v>345.5</v>
      </c>
      <c r="Y71" s="86">
        <f t="shared" si="15"/>
        <v>388.6</v>
      </c>
      <c r="Z71" s="86">
        <f t="shared" si="15"/>
        <v>374.8</v>
      </c>
      <c r="AA71" s="86">
        <f t="shared" si="15"/>
        <v>399.7</v>
      </c>
    </row>
    <row r="72" spans="1:27" ht="243" customHeight="1" x14ac:dyDescent="0.25">
      <c r="A72" s="12" t="s">
        <v>151</v>
      </c>
      <c r="B72" s="13" t="s">
        <v>152</v>
      </c>
      <c r="C72" s="14" t="s">
        <v>219</v>
      </c>
      <c r="D72" s="15" t="s">
        <v>220</v>
      </c>
      <c r="E72" s="15" t="s">
        <v>221</v>
      </c>
      <c r="F72" s="15"/>
      <c r="G72" s="15"/>
      <c r="H72" s="15"/>
      <c r="I72" s="15"/>
      <c r="J72" s="15"/>
      <c r="K72" s="15"/>
      <c r="L72" s="15"/>
      <c r="M72" s="15"/>
      <c r="N72" s="15"/>
      <c r="O72" s="15"/>
      <c r="P72" s="15"/>
      <c r="Q72" s="15"/>
      <c r="R72" s="15"/>
      <c r="S72" s="15"/>
      <c r="T72" s="15" t="s">
        <v>40</v>
      </c>
      <c r="U72" s="48" t="s">
        <v>62</v>
      </c>
      <c r="V72" s="87">
        <v>345.5</v>
      </c>
      <c r="W72" s="87">
        <v>345.5</v>
      </c>
      <c r="X72" s="101">
        <v>345.5</v>
      </c>
      <c r="Y72" s="87">
        <v>388.6</v>
      </c>
      <c r="Z72" s="87">
        <v>374.8</v>
      </c>
      <c r="AA72" s="87">
        <v>399.7</v>
      </c>
    </row>
    <row r="73" spans="1:27" s="23" customFormat="1" ht="38.25" customHeight="1" x14ac:dyDescent="0.25">
      <c r="A73" s="20" t="s">
        <v>154</v>
      </c>
      <c r="B73" s="21" t="s">
        <v>155</v>
      </c>
      <c r="C73" s="22" t="s">
        <v>28</v>
      </c>
      <c r="D73" s="22" t="s">
        <v>28</v>
      </c>
      <c r="E73" s="22" t="s">
        <v>28</v>
      </c>
      <c r="F73" s="22" t="s">
        <v>28</v>
      </c>
      <c r="G73" s="22" t="s">
        <v>28</v>
      </c>
      <c r="H73" s="22" t="s">
        <v>28</v>
      </c>
      <c r="I73" s="22" t="s">
        <v>28</v>
      </c>
      <c r="J73" s="22" t="s">
        <v>28</v>
      </c>
      <c r="K73" s="22" t="s">
        <v>28</v>
      </c>
      <c r="L73" s="22" t="s">
        <v>28</v>
      </c>
      <c r="M73" s="22" t="s">
        <v>28</v>
      </c>
      <c r="N73" s="22" t="s">
        <v>28</v>
      </c>
      <c r="O73" s="22" t="s">
        <v>28</v>
      </c>
      <c r="P73" s="22" t="s">
        <v>28</v>
      </c>
      <c r="Q73" s="22" t="s">
        <v>28</v>
      </c>
      <c r="R73" s="22" t="s">
        <v>28</v>
      </c>
      <c r="S73" s="22" t="s">
        <v>28</v>
      </c>
      <c r="T73" s="22" t="s">
        <v>28</v>
      </c>
      <c r="U73" s="82" t="s">
        <v>28</v>
      </c>
      <c r="V73" s="86">
        <f t="shared" ref="V73" si="16">V74+V75+V76</f>
        <v>48.5</v>
      </c>
      <c r="W73" s="86">
        <f t="shared" ref="W73" si="17">W74+W75+W76</f>
        <v>46.2</v>
      </c>
      <c r="X73" s="100">
        <f t="shared" ref="X73:Y73" si="18">X74+X75+X76</f>
        <v>48.5</v>
      </c>
      <c r="Y73" s="86">
        <f t="shared" si="18"/>
        <v>0.7</v>
      </c>
      <c r="Z73" s="86">
        <f t="shared" ref="Z73:AA73" si="19">Z74+Z75+Z76</f>
        <v>0.7</v>
      </c>
      <c r="AA73" s="86">
        <f t="shared" si="19"/>
        <v>0.7</v>
      </c>
    </row>
    <row r="74" spans="1:27" ht="137.25" customHeight="1" x14ac:dyDescent="0.25">
      <c r="A74" s="12" t="s">
        <v>156</v>
      </c>
      <c r="B74" s="13" t="s">
        <v>157</v>
      </c>
      <c r="C74" s="14" t="s">
        <v>35</v>
      </c>
      <c r="D74" s="15" t="s">
        <v>222</v>
      </c>
      <c r="E74" s="15" t="s">
        <v>207</v>
      </c>
      <c r="F74" s="15"/>
      <c r="G74" s="15"/>
      <c r="H74" s="15"/>
      <c r="I74" s="15"/>
      <c r="J74" s="15"/>
      <c r="K74" s="15"/>
      <c r="L74" s="15"/>
      <c r="M74" s="15"/>
      <c r="N74" s="15"/>
      <c r="O74" s="15"/>
      <c r="P74" s="15"/>
      <c r="Q74" s="15"/>
      <c r="R74" s="15"/>
      <c r="S74" s="15" t="s">
        <v>200</v>
      </c>
      <c r="T74" s="15" t="s">
        <v>70</v>
      </c>
      <c r="U74" s="48" t="s">
        <v>130</v>
      </c>
      <c r="V74" s="87">
        <v>0.7</v>
      </c>
      <c r="W74" s="87">
        <v>0.7</v>
      </c>
      <c r="X74" s="101">
        <v>0.7</v>
      </c>
      <c r="Y74" s="87">
        <v>0.7</v>
      </c>
      <c r="Z74" s="87">
        <v>0.7</v>
      </c>
      <c r="AA74" s="87">
        <v>0.7</v>
      </c>
    </row>
    <row r="75" spans="1:27" ht="102" hidden="1" customHeight="1" x14ac:dyDescent="0.25">
      <c r="A75" s="12" t="s">
        <v>159</v>
      </c>
      <c r="B75" s="13" t="s">
        <v>160</v>
      </c>
      <c r="C75" s="14" t="s">
        <v>35</v>
      </c>
      <c r="D75" s="15" t="s">
        <v>36</v>
      </c>
      <c r="E75" s="15" t="s">
        <v>207</v>
      </c>
      <c r="F75" s="15"/>
      <c r="G75" s="15"/>
      <c r="H75" s="15"/>
      <c r="I75" s="15"/>
      <c r="J75" s="15"/>
      <c r="K75" s="15"/>
      <c r="L75" s="15"/>
      <c r="M75" s="15"/>
      <c r="N75" s="15"/>
      <c r="O75" s="15"/>
      <c r="P75" s="15"/>
      <c r="Q75" s="15"/>
      <c r="R75" s="15"/>
      <c r="S75" s="15"/>
      <c r="T75" s="15" t="s">
        <v>49</v>
      </c>
      <c r="U75" s="48" t="s">
        <v>70</v>
      </c>
      <c r="V75" s="93">
        <v>0</v>
      </c>
      <c r="W75" s="93">
        <v>0</v>
      </c>
      <c r="X75" s="107">
        <v>0</v>
      </c>
      <c r="Y75" s="93">
        <v>0</v>
      </c>
      <c r="Z75" s="93">
        <v>0</v>
      </c>
      <c r="AA75" s="93">
        <v>0</v>
      </c>
    </row>
    <row r="76" spans="1:27" ht="102" customHeight="1" x14ac:dyDescent="0.25">
      <c r="A76" s="12" t="s">
        <v>161</v>
      </c>
      <c r="B76" s="13" t="s">
        <v>162</v>
      </c>
      <c r="C76" s="14" t="s">
        <v>35</v>
      </c>
      <c r="D76" s="15" t="s">
        <v>223</v>
      </c>
      <c r="E76" s="15" t="s">
        <v>207</v>
      </c>
      <c r="F76" s="15"/>
      <c r="G76" s="15"/>
      <c r="H76" s="15"/>
      <c r="I76" s="15"/>
      <c r="J76" s="15"/>
      <c r="K76" s="15"/>
      <c r="L76" s="15"/>
      <c r="M76" s="15"/>
      <c r="N76" s="15"/>
      <c r="O76" s="15"/>
      <c r="P76" s="15"/>
      <c r="Q76" s="15"/>
      <c r="R76" s="15"/>
      <c r="S76" s="38" t="s">
        <v>183</v>
      </c>
      <c r="T76" s="15" t="s">
        <v>49</v>
      </c>
      <c r="U76" s="48" t="s">
        <v>70</v>
      </c>
      <c r="V76" s="87">
        <v>47.8</v>
      </c>
      <c r="W76" s="87">
        <v>45.5</v>
      </c>
      <c r="X76" s="101">
        <v>47.8</v>
      </c>
      <c r="Y76" s="87">
        <v>0</v>
      </c>
      <c r="Z76" s="87">
        <v>0</v>
      </c>
      <c r="AA76" s="87">
        <v>0</v>
      </c>
    </row>
    <row r="77" spans="1:27" s="23" customFormat="1" ht="76.5" customHeight="1" x14ac:dyDescent="0.25">
      <c r="A77" s="20" t="s">
        <v>163</v>
      </c>
      <c r="B77" s="21" t="s">
        <v>164</v>
      </c>
      <c r="C77" s="22" t="s">
        <v>28</v>
      </c>
      <c r="D77" s="22" t="s">
        <v>28</v>
      </c>
      <c r="E77" s="22" t="s">
        <v>28</v>
      </c>
      <c r="F77" s="22" t="s">
        <v>28</v>
      </c>
      <c r="G77" s="22" t="s">
        <v>28</v>
      </c>
      <c r="H77" s="22" t="s">
        <v>28</v>
      </c>
      <c r="I77" s="22" t="s">
        <v>28</v>
      </c>
      <c r="J77" s="22" t="s">
        <v>28</v>
      </c>
      <c r="K77" s="22" t="s">
        <v>28</v>
      </c>
      <c r="L77" s="22" t="s">
        <v>28</v>
      </c>
      <c r="M77" s="22" t="s">
        <v>28</v>
      </c>
      <c r="N77" s="22" t="s">
        <v>28</v>
      </c>
      <c r="O77" s="22" t="s">
        <v>28</v>
      </c>
      <c r="P77" s="22" t="s">
        <v>28</v>
      </c>
      <c r="Q77" s="22" t="s">
        <v>28</v>
      </c>
      <c r="R77" s="22" t="s">
        <v>28</v>
      </c>
      <c r="S77" s="22" t="s">
        <v>28</v>
      </c>
      <c r="T77" s="22" t="s">
        <v>28</v>
      </c>
      <c r="U77" s="82" t="s">
        <v>28</v>
      </c>
      <c r="V77" s="86">
        <f t="shared" ref="V77:AA78" si="20">V78</f>
        <v>1156.4000000000001</v>
      </c>
      <c r="W77" s="86">
        <f t="shared" si="20"/>
        <v>1035.0999999999999</v>
      </c>
      <c r="X77" s="100">
        <f t="shared" si="20"/>
        <v>1156.4000000000001</v>
      </c>
      <c r="Y77" s="86">
        <f t="shared" si="20"/>
        <v>1483.5</v>
      </c>
      <c r="Z77" s="86">
        <f t="shared" si="20"/>
        <v>0</v>
      </c>
      <c r="AA77" s="86">
        <f t="shared" si="20"/>
        <v>0</v>
      </c>
    </row>
    <row r="78" spans="1:27" s="23" customFormat="1" ht="38.25" customHeight="1" x14ac:dyDescent="0.25">
      <c r="A78" s="20" t="s">
        <v>165</v>
      </c>
      <c r="B78" s="21" t="s">
        <v>166</v>
      </c>
      <c r="C78" s="22" t="s">
        <v>28</v>
      </c>
      <c r="D78" s="22" t="s">
        <v>28</v>
      </c>
      <c r="E78" s="22" t="s">
        <v>28</v>
      </c>
      <c r="F78" s="22" t="s">
        <v>28</v>
      </c>
      <c r="G78" s="22" t="s">
        <v>28</v>
      </c>
      <c r="H78" s="22" t="s">
        <v>28</v>
      </c>
      <c r="I78" s="22" t="s">
        <v>28</v>
      </c>
      <c r="J78" s="22" t="s">
        <v>28</v>
      </c>
      <c r="K78" s="22" t="s">
        <v>28</v>
      </c>
      <c r="L78" s="22" t="s">
        <v>28</v>
      </c>
      <c r="M78" s="22" t="s">
        <v>28</v>
      </c>
      <c r="N78" s="22" t="s">
        <v>28</v>
      </c>
      <c r="O78" s="22" t="s">
        <v>28</v>
      </c>
      <c r="P78" s="22" t="s">
        <v>28</v>
      </c>
      <c r="Q78" s="22" t="s">
        <v>28</v>
      </c>
      <c r="R78" s="22" t="s">
        <v>28</v>
      </c>
      <c r="S78" s="22" t="s">
        <v>28</v>
      </c>
      <c r="T78" s="22" t="s">
        <v>28</v>
      </c>
      <c r="U78" s="82" t="s">
        <v>28</v>
      </c>
      <c r="V78" s="86">
        <f t="shared" si="20"/>
        <v>1156.4000000000001</v>
      </c>
      <c r="W78" s="86">
        <f t="shared" si="20"/>
        <v>1035.0999999999999</v>
      </c>
      <c r="X78" s="100">
        <f t="shared" si="20"/>
        <v>1156.4000000000001</v>
      </c>
      <c r="Y78" s="86">
        <f t="shared" si="20"/>
        <v>1483.5</v>
      </c>
      <c r="Z78" s="86">
        <f t="shared" si="20"/>
        <v>0</v>
      </c>
      <c r="AA78" s="86">
        <f t="shared" si="20"/>
        <v>0</v>
      </c>
    </row>
    <row r="79" spans="1:27" s="23" customFormat="1" ht="76.5" customHeight="1" x14ac:dyDescent="0.25">
      <c r="A79" s="20" t="s">
        <v>167</v>
      </c>
      <c r="B79" s="21" t="s">
        <v>168</v>
      </c>
      <c r="C79" s="22" t="s">
        <v>28</v>
      </c>
      <c r="D79" s="22" t="s">
        <v>28</v>
      </c>
      <c r="E79" s="22" t="s">
        <v>28</v>
      </c>
      <c r="F79" s="22" t="s">
        <v>28</v>
      </c>
      <c r="G79" s="22" t="s">
        <v>28</v>
      </c>
      <c r="H79" s="22" t="s">
        <v>28</v>
      </c>
      <c r="I79" s="22" t="s">
        <v>28</v>
      </c>
      <c r="J79" s="22" t="s">
        <v>28</v>
      </c>
      <c r="K79" s="22" t="s">
        <v>28</v>
      </c>
      <c r="L79" s="22" t="s">
        <v>28</v>
      </c>
      <c r="M79" s="22" t="s">
        <v>28</v>
      </c>
      <c r="N79" s="22" t="s">
        <v>28</v>
      </c>
      <c r="O79" s="22" t="s">
        <v>28</v>
      </c>
      <c r="P79" s="22" t="s">
        <v>28</v>
      </c>
      <c r="Q79" s="22" t="s">
        <v>28</v>
      </c>
      <c r="R79" s="22" t="s">
        <v>28</v>
      </c>
      <c r="S79" s="22" t="s">
        <v>28</v>
      </c>
      <c r="T79" s="22" t="s">
        <v>28</v>
      </c>
      <c r="U79" s="82" t="s">
        <v>28</v>
      </c>
      <c r="V79" s="86">
        <f t="shared" ref="V79" si="21">V80+V81+V82+V83</f>
        <v>1156.4000000000001</v>
      </c>
      <c r="W79" s="86">
        <f t="shared" ref="W79" si="22">W80+W81+W82+W83</f>
        <v>1035.0999999999999</v>
      </c>
      <c r="X79" s="100">
        <f t="shared" ref="X79:Y79" si="23">X80+X81+X82+X83</f>
        <v>1156.4000000000001</v>
      </c>
      <c r="Y79" s="86">
        <f t="shared" si="23"/>
        <v>1483.5</v>
      </c>
      <c r="Z79" s="86">
        <f t="shared" ref="Z79:AA79" si="24">Z80+Z81+Z82+Z83</f>
        <v>0</v>
      </c>
      <c r="AA79" s="86">
        <f t="shared" si="24"/>
        <v>0</v>
      </c>
    </row>
    <row r="80" spans="1:27" ht="102" customHeight="1" x14ac:dyDescent="0.25">
      <c r="A80" s="12" t="s">
        <v>169</v>
      </c>
      <c r="B80" s="13" t="s">
        <v>170</v>
      </c>
      <c r="C80" s="14" t="s">
        <v>35</v>
      </c>
      <c r="D80" s="15" t="s">
        <v>232</v>
      </c>
      <c r="E80" s="15" t="s">
        <v>207</v>
      </c>
      <c r="F80" s="15"/>
      <c r="G80" s="15"/>
      <c r="H80" s="15"/>
      <c r="I80" s="15"/>
      <c r="J80" s="15"/>
      <c r="K80" s="15"/>
      <c r="L80" s="15"/>
      <c r="M80" s="15"/>
      <c r="N80" s="15"/>
      <c r="O80" s="15"/>
      <c r="P80" s="15"/>
      <c r="Q80" s="15"/>
      <c r="R80" s="15"/>
      <c r="S80" s="15"/>
      <c r="T80" s="15" t="s">
        <v>70</v>
      </c>
      <c r="U80" s="48" t="s">
        <v>171</v>
      </c>
      <c r="V80" s="87">
        <v>940.7</v>
      </c>
      <c r="W80" s="87">
        <v>831.6</v>
      </c>
      <c r="X80" s="101">
        <v>940.7</v>
      </c>
      <c r="Y80" s="87">
        <v>1225.5</v>
      </c>
      <c r="Z80" s="87"/>
      <c r="AA80" s="87"/>
    </row>
    <row r="81" spans="1:27" ht="102" customHeight="1" x14ac:dyDescent="0.25">
      <c r="A81" s="12" t="s">
        <v>172</v>
      </c>
      <c r="B81" s="13" t="s">
        <v>173</v>
      </c>
      <c r="C81" s="14" t="s">
        <v>35</v>
      </c>
      <c r="D81" s="15" t="s">
        <v>232</v>
      </c>
      <c r="E81" s="15" t="s">
        <v>207</v>
      </c>
      <c r="F81" s="15"/>
      <c r="G81" s="15"/>
      <c r="H81" s="15"/>
      <c r="I81" s="15"/>
      <c r="J81" s="15"/>
      <c r="K81" s="15"/>
      <c r="L81" s="15"/>
      <c r="M81" s="15"/>
      <c r="N81" s="15"/>
      <c r="O81" s="15"/>
      <c r="P81" s="15"/>
      <c r="Q81" s="15"/>
      <c r="R81" s="15"/>
      <c r="S81" s="15"/>
      <c r="T81" s="15" t="s">
        <v>70</v>
      </c>
      <c r="U81" s="48" t="s">
        <v>171</v>
      </c>
      <c r="V81" s="87">
        <v>83.9</v>
      </c>
      <c r="W81" s="87">
        <v>83.9</v>
      </c>
      <c r="X81" s="101">
        <v>83.9</v>
      </c>
      <c r="Y81" s="87">
        <v>93.4</v>
      </c>
      <c r="Z81" s="87"/>
      <c r="AA81" s="87"/>
    </row>
    <row r="82" spans="1:27" ht="102" hidden="1" customHeight="1" x14ac:dyDescent="0.25">
      <c r="A82" s="12" t="s">
        <v>174</v>
      </c>
      <c r="B82" s="13" t="s">
        <v>175</v>
      </c>
      <c r="C82" s="14" t="s">
        <v>35</v>
      </c>
      <c r="D82" s="15" t="s">
        <v>232</v>
      </c>
      <c r="E82" s="15" t="s">
        <v>207</v>
      </c>
      <c r="F82" s="15"/>
      <c r="G82" s="15"/>
      <c r="H82" s="15"/>
      <c r="I82" s="15"/>
      <c r="J82" s="15"/>
      <c r="K82" s="15"/>
      <c r="L82" s="15"/>
      <c r="M82" s="15"/>
      <c r="N82" s="15"/>
      <c r="O82" s="15"/>
      <c r="P82" s="15"/>
      <c r="Q82" s="15"/>
      <c r="R82" s="15"/>
      <c r="S82" s="15"/>
      <c r="T82" s="15" t="s">
        <v>70</v>
      </c>
      <c r="U82" s="48" t="s">
        <v>49</v>
      </c>
      <c r="V82" s="87"/>
      <c r="W82" s="87"/>
      <c r="X82" s="101"/>
      <c r="Y82" s="87"/>
      <c r="Z82" s="87"/>
      <c r="AA82" s="87"/>
    </row>
    <row r="83" spans="1:27" ht="102" customHeight="1" x14ac:dyDescent="0.25">
      <c r="A83" s="12" t="s">
        <v>176</v>
      </c>
      <c r="B83" s="13" t="s">
        <v>177</v>
      </c>
      <c r="C83" s="14" t="s">
        <v>35</v>
      </c>
      <c r="D83" s="15" t="s">
        <v>232</v>
      </c>
      <c r="E83" s="15" t="s">
        <v>207</v>
      </c>
      <c r="F83" s="15"/>
      <c r="G83" s="15"/>
      <c r="H83" s="15"/>
      <c r="I83" s="15"/>
      <c r="J83" s="15"/>
      <c r="K83" s="15"/>
      <c r="L83" s="15"/>
      <c r="M83" s="15"/>
      <c r="N83" s="15"/>
      <c r="O83" s="15"/>
      <c r="P83" s="15"/>
      <c r="Q83" s="15"/>
      <c r="R83" s="15"/>
      <c r="S83" s="15"/>
      <c r="T83" s="15" t="s">
        <v>70</v>
      </c>
      <c r="U83" s="48" t="s">
        <v>49</v>
      </c>
      <c r="V83" s="87">
        <v>131.80000000000001</v>
      </c>
      <c r="W83" s="87">
        <v>119.6</v>
      </c>
      <c r="X83" s="101">
        <v>131.80000000000001</v>
      </c>
      <c r="Y83" s="87">
        <v>164.6</v>
      </c>
      <c r="Z83" s="87"/>
      <c r="AA83" s="87"/>
    </row>
    <row r="84" spans="1:27" s="23" customFormat="1" ht="76.5" customHeight="1" x14ac:dyDescent="0.25">
      <c r="A84" s="20" t="s">
        <v>178</v>
      </c>
      <c r="B84" s="21" t="s">
        <v>179</v>
      </c>
      <c r="C84" s="22" t="s">
        <v>28</v>
      </c>
      <c r="D84" s="22" t="s">
        <v>28</v>
      </c>
      <c r="E84" s="22" t="s">
        <v>28</v>
      </c>
      <c r="F84" s="22" t="s">
        <v>28</v>
      </c>
      <c r="G84" s="22" t="s">
        <v>28</v>
      </c>
      <c r="H84" s="22" t="s">
        <v>28</v>
      </c>
      <c r="I84" s="22" t="s">
        <v>28</v>
      </c>
      <c r="J84" s="22" t="s">
        <v>28</v>
      </c>
      <c r="K84" s="22" t="s">
        <v>28</v>
      </c>
      <c r="L84" s="22" t="s">
        <v>28</v>
      </c>
      <c r="M84" s="22" t="s">
        <v>28</v>
      </c>
      <c r="N84" s="22" t="s">
        <v>28</v>
      </c>
      <c r="O84" s="22" t="s">
        <v>28</v>
      </c>
      <c r="P84" s="22" t="s">
        <v>28</v>
      </c>
      <c r="Q84" s="22" t="s">
        <v>28</v>
      </c>
      <c r="R84" s="22" t="s">
        <v>28</v>
      </c>
      <c r="S84" s="22" t="s">
        <v>28</v>
      </c>
      <c r="T84" s="22" t="s">
        <v>28</v>
      </c>
      <c r="U84" s="82" t="s">
        <v>28</v>
      </c>
      <c r="V84" s="86">
        <v>0</v>
      </c>
      <c r="W84" s="86">
        <v>0</v>
      </c>
      <c r="X84" s="100">
        <v>0</v>
      </c>
      <c r="Y84" s="86">
        <v>0</v>
      </c>
      <c r="Z84" s="86">
        <v>404.2</v>
      </c>
      <c r="AA84" s="86">
        <v>798.1</v>
      </c>
    </row>
    <row r="85" spans="1:27" s="23" customFormat="1" ht="38.25" customHeight="1" x14ac:dyDescent="0.25">
      <c r="A85" s="20" t="s">
        <v>180</v>
      </c>
      <c r="B85" s="21" t="s">
        <v>181</v>
      </c>
      <c r="C85" s="22" t="s">
        <v>28</v>
      </c>
      <c r="D85" s="22" t="s">
        <v>28</v>
      </c>
      <c r="E85" s="22" t="s">
        <v>28</v>
      </c>
      <c r="F85" s="22" t="s">
        <v>28</v>
      </c>
      <c r="G85" s="22" t="s">
        <v>28</v>
      </c>
      <c r="H85" s="22" t="s">
        <v>28</v>
      </c>
      <c r="I85" s="22" t="s">
        <v>28</v>
      </c>
      <c r="J85" s="22" t="s">
        <v>28</v>
      </c>
      <c r="K85" s="22" t="s">
        <v>28</v>
      </c>
      <c r="L85" s="22" t="s">
        <v>28</v>
      </c>
      <c r="M85" s="22" t="s">
        <v>28</v>
      </c>
      <c r="N85" s="22" t="s">
        <v>28</v>
      </c>
      <c r="O85" s="22" t="s">
        <v>28</v>
      </c>
      <c r="P85" s="22" t="s">
        <v>28</v>
      </c>
      <c r="Q85" s="22" t="s">
        <v>28</v>
      </c>
      <c r="R85" s="22" t="s">
        <v>28</v>
      </c>
      <c r="S85" s="22" t="s">
        <v>28</v>
      </c>
      <c r="T85" s="22" t="s">
        <v>28</v>
      </c>
      <c r="U85" s="82" t="s">
        <v>28</v>
      </c>
      <c r="V85" s="86">
        <f>V20</f>
        <v>26191.7</v>
      </c>
      <c r="W85" s="86">
        <f t="shared" ref="W85" si="25">W20</f>
        <v>22005.200000000001</v>
      </c>
      <c r="X85" s="100">
        <f>X20</f>
        <v>26191.7</v>
      </c>
      <c r="Y85" s="86">
        <f t="shared" ref="Y85" si="26">Y20</f>
        <v>23563.8</v>
      </c>
      <c r="Z85" s="86">
        <f t="shared" ref="Z85:AA85" si="27">Z20</f>
        <v>17049.600000000002</v>
      </c>
      <c r="AA85" s="86">
        <f t="shared" si="27"/>
        <v>16871.199999999997</v>
      </c>
    </row>
    <row r="86" spans="1:27" s="25" customFormat="1" ht="45.75" customHeight="1" x14ac:dyDescent="0.25">
      <c r="R86" s="26"/>
      <c r="X86" s="108"/>
    </row>
    <row r="87" spans="1:27" s="27" customFormat="1" ht="18" customHeight="1" x14ac:dyDescent="0.25">
      <c r="C87" s="28"/>
      <c r="F87" s="28"/>
      <c r="V87" s="29"/>
      <c r="X87" s="109"/>
    </row>
    <row r="88" spans="1:27" s="30" customFormat="1" ht="18" customHeight="1" x14ac:dyDescent="0.2">
      <c r="A88" s="30" t="s">
        <v>235</v>
      </c>
      <c r="C88" s="31"/>
      <c r="F88" s="31"/>
      <c r="V88" s="32"/>
      <c r="X88" s="94"/>
    </row>
    <row r="89" spans="1:27" s="30" customFormat="1" ht="18" customHeight="1" x14ac:dyDescent="0.2">
      <c r="A89" s="30" t="s">
        <v>184</v>
      </c>
      <c r="C89" s="31"/>
      <c r="F89" s="31"/>
      <c r="V89" s="32"/>
      <c r="X89" s="94"/>
    </row>
  </sheetData>
  <mergeCells count="89">
    <mergeCell ref="Z13:Z18"/>
    <mergeCell ref="A2:Y2"/>
    <mergeCell ref="A3:Y3"/>
    <mergeCell ref="B9:B18"/>
    <mergeCell ref="L13:L18"/>
    <mergeCell ref="C12:E12"/>
    <mergeCell ref="F12:I12"/>
    <mergeCell ref="J12:L12"/>
    <mergeCell ref="M12:O12"/>
    <mergeCell ref="V14:V18"/>
    <mergeCell ref="W14:W18"/>
    <mergeCell ref="X13:X18"/>
    <mergeCell ref="V12:W12"/>
    <mergeCell ref="A6:H6"/>
    <mergeCell ref="P13:P18"/>
    <mergeCell ref="N13:N18"/>
    <mergeCell ref="C11:L11"/>
    <mergeCell ref="Y13:Y18"/>
    <mergeCell ref="V13:W13"/>
    <mergeCell ref="Q13:Q18"/>
    <mergeCell ref="R13:R18"/>
    <mergeCell ref="M11:R11"/>
    <mergeCell ref="P12:R12"/>
    <mergeCell ref="O13:O18"/>
    <mergeCell ref="C13:C18"/>
    <mergeCell ref="D13:D18"/>
    <mergeCell ref="E13:E18"/>
    <mergeCell ref="F13:F18"/>
    <mergeCell ref="G13:G18"/>
    <mergeCell ref="A52:A57"/>
    <mergeCell ref="B52:B57"/>
    <mergeCell ref="N52:N57"/>
    <mergeCell ref="M52:M57"/>
    <mergeCell ref="L52:L57"/>
    <mergeCell ref="K52:K57"/>
    <mergeCell ref="J52:J57"/>
    <mergeCell ref="I52:I57"/>
    <mergeCell ref="H52:H57"/>
    <mergeCell ref="G52:G57"/>
    <mergeCell ref="F52:F57"/>
    <mergeCell ref="A61:A64"/>
    <mergeCell ref="B61:B64"/>
    <mergeCell ref="C61:C64"/>
    <mergeCell ref="D61:D64"/>
    <mergeCell ref="E61:E64"/>
    <mergeCell ref="G61:G64"/>
    <mergeCell ref="F61:F64"/>
    <mergeCell ref="R61:R64"/>
    <mergeCell ref="Q61:Q64"/>
    <mergeCell ref="P61:P64"/>
    <mergeCell ref="L61:L64"/>
    <mergeCell ref="K61:K64"/>
    <mergeCell ref="AA13:AA18"/>
    <mergeCell ref="V9:AA11"/>
    <mergeCell ref="J61:J64"/>
    <mergeCell ref="I61:I64"/>
    <mergeCell ref="H61:H64"/>
    <mergeCell ref="T19:U19"/>
    <mergeCell ref="T13:T18"/>
    <mergeCell ref="U13:U18"/>
    <mergeCell ref="H13:H18"/>
    <mergeCell ref="I13:I18"/>
    <mergeCell ref="J13:J18"/>
    <mergeCell ref="K13:K18"/>
    <mergeCell ref="S9:S18"/>
    <mergeCell ref="T9:U12"/>
    <mergeCell ref="C9:R10"/>
    <mergeCell ref="M13:M18"/>
    <mergeCell ref="A24:A25"/>
    <mergeCell ref="F24:F25"/>
    <mergeCell ref="B24:B25"/>
    <mergeCell ref="J24:J25"/>
    <mergeCell ref="I24:I25"/>
    <mergeCell ref="H24:H25"/>
    <mergeCell ref="G24:G25"/>
    <mergeCell ref="O24:O25"/>
    <mergeCell ref="N24:N25"/>
    <mergeCell ref="M24:M25"/>
    <mergeCell ref="L24:L25"/>
    <mergeCell ref="K24:K25"/>
    <mergeCell ref="T24:T25"/>
    <mergeCell ref="S24:S25"/>
    <mergeCell ref="AA24:AA25"/>
    <mergeCell ref="Z24:Z25"/>
    <mergeCell ref="Y24:Y25"/>
    <mergeCell ref="X24:X25"/>
    <mergeCell ref="W24:W25"/>
    <mergeCell ref="V24:V25"/>
    <mergeCell ref="U24:U25"/>
  </mergeCells>
  <pageMargins left="0.15748031496062992" right="0" top="0.27559055118110237" bottom="0.15748031496062992" header="0" footer="0.15748031496062992"/>
  <pageSetup paperSize="9" scale="35" fitToHeight="0"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RRO&lt;/Code&gt;&#10;  &lt;DocLink&gt;1675561&lt;/DocLink&gt;&#10;  &lt;DocName&gt;Реестры расходных обязательств&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246CD421-53FF-4068-B70E-3FB2F0E26C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ASTASHKINA\Асташкина</dc:creator>
  <cp:lastModifiedBy>Пользователь Windows</cp:lastModifiedBy>
  <cp:lastPrinted>2020-07-15T03:00:37Z</cp:lastPrinted>
  <dcterms:created xsi:type="dcterms:W3CDTF">2018-06-15T07:25:18Z</dcterms:created>
  <dcterms:modified xsi:type="dcterms:W3CDTF">2020-07-15T03:00:43Z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Реестры расходных обязательств(1)</vt:lpwstr>
  </property>
</Properties>
</file>