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'Вд'!$A$1:$E$70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<sst xmlns="http://schemas.openxmlformats.org/spreadsheetml/2006/main" count="133" uniqueCount="131">
  <si>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тыс. руб.</t>
  </si>
  <si>
    <t>Наименование платежей</t>
  </si>
  <si>
    <t>Код 
бюджетной классификации</t>
  </si>
  <si>
    <t>План на 2014 год</t>
  </si>
  <si>
    <t xml:space="preserve">Исполнение на 01.01.2015 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</si>
  <si>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</si>
  <si>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</si>
  <si>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</si>
  <si>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</si>
  <si>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</si>
  <si>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</si>
  <si>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</si>
  <si>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</si>
  <si>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</si>
  <si>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</si>
  <si>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</si>
  <si>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</si>
  <si>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</si>
  <si>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</si>
  <si>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</si>
  <si>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</si>
  <si>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</si>
  <si>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</si>
  <si>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</si>
  <si>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</si>
  <si>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</si>
  <si>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</si>
  <si>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</si>
  <si>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</si>
  <si>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</si>
  <si>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</si>
  <si>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</si>
  <si>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</si>
  <si>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</si>
  <si>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</si>
  <si>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</si>
  <si>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</si>
  <si>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</si>
  <si>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</si>
  <si>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</si>
  <si>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</si>
  <si>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</si>
  <si>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</si>
  <si>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</si>
  <si>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</si>
  <si>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</si>
  <si>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</si>
  <si>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</si>
  <si>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</si>
  <si>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</si>
  <si>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</si>
  <si>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</si>
  <si>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</si>
  <si>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</si>
  <si>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</si>
  <si>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</si>
  <si>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</si>
  <si>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</si>
  <si>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</si>
  <si>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</si>
  <si>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</si>
  <si>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</si>
  <si>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</si>
  <si>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</si>
  <si>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</si>
  <si>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</si>
  <si>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</si>
  <si>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</si>
  <si>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</si>
  <si>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</si>
  <si>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</si>
  <si>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1 14 06013 10 0000 430   </t>
  </si>
  <si>
    <t>ПРОЧИЕ НЕНАЛОГОВЫЕ ДОХОДЫ</t>
  </si>
  <si>
    <t>1 17 00000 0000 00 000</t>
  </si>
  <si>
    <t>Прочие неналоговые доходы, зачисляемые в бюджеты поселений</t>
  </si>
  <si>
    <t>1 17 05050 10 0000 180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</si>
  <si>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</si>
  <si>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</si>
  <si>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</si>
  <si>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</si>
  <si>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</si>
  <si>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</si>
  <si>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</si>
  <si>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</si>
  <si>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</si>
  <si>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</si>
  <si>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</si>
  <si>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</si>
  <si>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</si>
  <si>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</si>
  <si>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</si>
  <si>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</si>
  <si>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</si>
  <si>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</si>
  <si>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</si>
  <si>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</si>
  <si>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</si>
  <si>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</si>
  <si>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</si>
  <si>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</si>
  <si>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</si>
  <si>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</si>
  <si>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</si>
  <si>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</si>
  <si>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</si>
  <si>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</si>
  <si>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</si>
  <si>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</si>
  <si>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</si>
  <si>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</si>
  <si>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</si>
  <si>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</si>
  <si>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</si>
  <si>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</si>
  <si>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</si>
  <si>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</si>
  <si>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</si>
  <si>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</si>
  <si>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</si>
  <si>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</si>
  <si>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</si>
  <si>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</si>
  <si>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</si>
  <si>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</si>
  <si>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</si>
  <si>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</si>
  <si>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</si>
  <si>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Субвенции на на осуществление госполномочий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правонарушений</t>
  </si>
  <si>
    <t xml:space="preserve">    Субвенции на на осуществление госполномочий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правонарушений</t>
  </si>
  <si>
    <t>Отчет об исполнении бюджета Видимского городского поселения
 по кодам видов доходов, подвидов доходов, классификации операций сектора государственного
управления, относящихся к доходам бюджета за 12 месяцев 2014 года</t>
  </si>
  <si>
    <t>Приложение № 2 к Решению Думы
Видимского городского поселения
"Об утверждении отчета об исполнении бюджета Видимского ГП за 12 месяцев 2014 года"
от " 29 " мая 2015 г. № 101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</si>
</sst>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59" applyFont="1" applyAlignment="1">
      <alignment vertical="center"/>
      <protection/>
    </xf>
    <xf numFmtId="0" fontId="6" fillId="0" borderId="0" xfId="59" applyNumberFormat="1" applyFont="1" applyFill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9" applyFont="1" applyFill="1" applyAlignment="1" applyProtection="1">
      <alignment vertical="center"/>
      <protection hidden="1"/>
    </xf>
    <xf numFmtId="0" fontId="10" fillId="0" borderId="0" xfId="59" applyFont="1" applyAlignment="1">
      <alignment horizontal="right" vertical="center"/>
      <protection/>
    </xf>
    <xf numFmtId="0" fontId="11" fillId="0" borderId="0" xfId="59" applyFont="1" applyAlignment="1">
      <alignment horizontal="right" vertical="center"/>
      <protection/>
    </xf>
    <xf numFmtId="0" fontId="13" fillId="0" borderId="0" xfId="59" applyFont="1" applyAlignment="1">
      <alignment vertical="center"/>
      <protection/>
    </xf>
    <xf numFmtId="0" fontId="14" fillId="33" borderId="10" xfId="59" applyNumberFormat="1" applyFont="1" applyFill="1" applyBorder="1" applyAlignment="1" applyProtection="1">
      <alignment horizontal="left" vertical="center" wrapText="1"/>
      <protection hidden="1"/>
    </xf>
    <xf numFmtId="0" fontId="11" fillId="33" borderId="11" xfId="59" applyNumberFormat="1" applyFont="1" applyFill="1" applyBorder="1" applyAlignment="1" applyProtection="1">
      <alignment horizontal="center" vertical="center" wrapText="1"/>
      <protection hidden="1"/>
    </xf>
    <xf numFmtId="4" fontId="14" fillId="33" borderId="11" xfId="59" applyNumberFormat="1" applyFont="1" applyFill="1" applyBorder="1" applyAlignment="1">
      <alignment vertical="center"/>
      <protection/>
    </xf>
    <xf numFmtId="3" fontId="14" fillId="33" borderId="12" xfId="59" applyNumberFormat="1" applyFont="1" applyFill="1" applyBorder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1" fillId="34" borderId="13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4" borderId="14" xfId="59" applyNumberFormat="1" applyFont="1" applyFill="1" applyBorder="1" applyAlignment="1" applyProtection="1">
      <alignment horizontal="center" vertical="center" wrapText="1"/>
      <protection hidden="1"/>
    </xf>
    <xf numFmtId="4" fontId="11" fillId="34" borderId="14" xfId="59" applyNumberFormat="1" applyFont="1" applyFill="1" applyBorder="1" applyAlignment="1">
      <alignment horizontal="right" vertical="center"/>
      <protection/>
    </xf>
    <xf numFmtId="3" fontId="11" fillId="34" borderId="15" xfId="59" applyNumberFormat="1" applyFont="1" applyFill="1" applyBorder="1" applyAlignment="1">
      <alignment horizontal="right" vertical="center"/>
      <protection/>
    </xf>
    <xf numFmtId="0" fontId="16" fillId="0" borderId="0" xfId="59" applyFont="1" applyAlignment="1">
      <alignment vertical="center"/>
      <protection/>
    </xf>
    <xf numFmtId="0" fontId="11" fillId="0" borderId="13" xfId="59" applyNumberFormat="1" applyFont="1" applyFill="1" applyBorder="1" applyAlignment="1" applyProtection="1">
      <alignment horizontal="left" vertical="center" wrapText="1" indent="2"/>
      <protection hidden="1"/>
    </xf>
    <xf numFmtId="0" fontId="12" fillId="0" borderId="14" xfId="59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59" applyNumberFormat="1" applyFont="1" applyBorder="1" applyAlignment="1">
      <alignment horizontal="right" vertical="center"/>
      <protection/>
    </xf>
    <xf numFmtId="3" fontId="11" fillId="0" borderId="15" xfId="59" applyNumberFormat="1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left" wrapText="1" indent="3"/>
    </xf>
    <xf numFmtId="49" fontId="17" fillId="0" borderId="14" xfId="0" applyNumberFormat="1" applyFont="1" applyBorder="1" applyAlignment="1">
      <alignment horizontal="center" vertical="center"/>
    </xf>
    <xf numFmtId="4" fontId="17" fillId="0" borderId="14" xfId="59" applyNumberFormat="1" applyFont="1" applyBorder="1" applyAlignment="1">
      <alignment horizontal="right" vertical="center"/>
      <protection/>
    </xf>
    <xf numFmtId="3" fontId="17" fillId="0" borderId="15" xfId="59" applyNumberFormat="1" applyFont="1" applyBorder="1" applyAlignment="1">
      <alignment horizontal="right" vertical="center"/>
      <protection/>
    </xf>
    <xf numFmtId="49" fontId="17" fillId="0" borderId="13" xfId="0" applyNumberFormat="1" applyFont="1" applyBorder="1" applyAlignment="1">
      <alignment horizontal="left" vertical="center" wrapText="1" indent="3"/>
    </xf>
    <xf numFmtId="4" fontId="17" fillId="0" borderId="14" xfId="59" applyNumberFormat="1" applyFont="1" applyFill="1" applyBorder="1" applyAlignment="1" applyProtection="1">
      <alignment horizontal="right" vertical="center" wrapText="1"/>
      <protection hidden="1"/>
    </xf>
    <xf numFmtId="0" fontId="17" fillId="35" borderId="14" xfId="0" applyFont="1" applyFill="1" applyBorder="1" applyAlignment="1">
      <alignment horizontal="left" vertical="center" wrapText="1" indent="3"/>
    </xf>
    <xf numFmtId="0" fontId="17" fillId="35" borderId="14" xfId="0" applyFont="1" applyFill="1" applyBorder="1" applyAlignment="1">
      <alignment horizontal="center" vertical="center" wrapText="1"/>
    </xf>
    <xf numFmtId="49" fontId="11" fillId="34" borderId="13" xfId="62" applyNumberFormat="1" applyFont="1" applyFill="1" applyBorder="1" applyAlignment="1">
      <alignment horizontal="left" vertical="center" wrapText="1" indent="1"/>
      <protection/>
    </xf>
    <xf numFmtId="49" fontId="11" fillId="34" borderId="14" xfId="62" applyNumberFormat="1" applyFont="1" applyFill="1" applyBorder="1" applyAlignment="1">
      <alignment horizontal="center" vertical="center" wrapText="1"/>
      <protection/>
    </xf>
    <xf numFmtId="4" fontId="11" fillId="34" borderId="14" xfId="59" applyNumberFormat="1" applyFont="1" applyFill="1" applyBorder="1" applyAlignment="1" applyProtection="1">
      <alignment horizontal="right" vertical="center" wrapText="1"/>
      <protection hidden="1"/>
    </xf>
    <xf numFmtId="207" fontId="11" fillId="0" borderId="13" xfId="0" applyNumberFormat="1" applyFont="1" applyBorder="1" applyAlignment="1">
      <alignment horizontal="left" vertical="center" indent="2"/>
    </xf>
    <xf numFmtId="49" fontId="12" fillId="36" borderId="14" xfId="62" applyNumberFormat="1" applyFont="1" applyFill="1" applyBorder="1" applyAlignment="1">
      <alignment horizontal="center" vertical="center" wrapText="1"/>
      <protection/>
    </xf>
    <xf numFmtId="4" fontId="11" fillId="0" borderId="14" xfId="59" applyNumberFormat="1" applyFont="1" applyFill="1" applyBorder="1" applyAlignment="1" applyProtection="1">
      <alignment horizontal="right" vertical="center" wrapText="1"/>
      <protection hidden="1"/>
    </xf>
    <xf numFmtId="49" fontId="17" fillId="0" borderId="14" xfId="62" applyNumberFormat="1" applyFont="1" applyFill="1" applyBorder="1" applyAlignment="1">
      <alignment horizontal="center" vertical="center" wrapText="1"/>
      <protection/>
    </xf>
    <xf numFmtId="0" fontId="17" fillId="0" borderId="13" xfId="54" applyNumberFormat="1" applyFont="1" applyFill="1" applyBorder="1" applyAlignment="1" applyProtection="1">
      <alignment horizontal="left" vertical="center" wrapText="1" indent="3"/>
      <protection hidden="1"/>
    </xf>
    <xf numFmtId="0" fontId="17" fillId="0" borderId="14" xfId="59" applyNumberFormat="1" applyFont="1" applyFill="1" applyBorder="1" applyAlignment="1" applyProtection="1">
      <alignment horizontal="center" vertical="center" wrapText="1"/>
      <protection hidden="1"/>
    </xf>
    <xf numFmtId="49" fontId="17" fillId="0" borderId="14" xfId="57" applyNumberFormat="1" applyFont="1" applyBorder="1" applyAlignment="1">
      <alignment horizontal="center" vertical="center"/>
      <protection/>
    </xf>
    <xf numFmtId="0" fontId="11" fillId="34" borderId="13" xfId="61" applyFont="1" applyFill="1" applyBorder="1" applyAlignment="1">
      <alignment horizontal="left" vertical="center" indent="1"/>
      <protection/>
    </xf>
    <xf numFmtId="49" fontId="11" fillId="34" borderId="14" xfId="61" applyNumberFormat="1" applyFont="1" applyFill="1" applyBorder="1" applyAlignment="1">
      <alignment horizontal="center" vertical="center"/>
      <protection/>
    </xf>
    <xf numFmtId="0" fontId="11" fillId="0" borderId="13" xfId="61" applyFont="1" applyBorder="1" applyAlignment="1">
      <alignment horizontal="left" vertical="center" wrapText="1" indent="2"/>
      <protection/>
    </xf>
    <xf numFmtId="49" fontId="12" fillId="0" borderId="14" xfId="61" applyNumberFormat="1" applyFont="1" applyBorder="1" applyAlignment="1">
      <alignment horizontal="center" vertical="center"/>
      <protection/>
    </xf>
    <xf numFmtId="0" fontId="17" fillId="0" borderId="13" xfId="61" applyFont="1" applyBorder="1" applyAlignment="1">
      <alignment horizontal="left" vertical="center" wrapText="1" indent="3"/>
      <protection/>
    </xf>
    <xf numFmtId="49" fontId="17" fillId="0" borderId="14" xfId="61" applyNumberFormat="1" applyFont="1" applyBorder="1" applyAlignment="1">
      <alignment horizontal="center" vertical="center"/>
      <protection/>
    </xf>
    <xf numFmtId="0" fontId="11" fillId="37" borderId="13" xfId="60" applyFont="1" applyFill="1" applyBorder="1" applyAlignment="1">
      <alignment vertical="center" wrapText="1"/>
      <protection/>
    </xf>
    <xf numFmtId="49" fontId="11" fillId="37" borderId="14" xfId="57" applyNumberFormat="1" applyFont="1" applyFill="1" applyBorder="1" applyAlignment="1" applyProtection="1">
      <alignment horizontal="center" vertical="center" wrapText="1"/>
      <protection hidden="1"/>
    </xf>
    <xf numFmtId="4" fontId="11" fillId="37" borderId="14" xfId="59" applyNumberFormat="1" applyFont="1" applyFill="1" applyBorder="1" applyAlignment="1">
      <alignment horizontal="right" vertical="center"/>
      <protection/>
    </xf>
    <xf numFmtId="3" fontId="11" fillId="37" borderId="15" xfId="59" applyNumberFormat="1" applyFont="1" applyFill="1" applyBorder="1" applyAlignment="1">
      <alignment horizontal="right" vertical="center"/>
      <protection/>
    </xf>
    <xf numFmtId="0" fontId="11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3" xfId="0" applyNumberFormat="1" applyFont="1" applyBorder="1" applyAlignment="1">
      <alignment horizontal="left" vertical="center" wrapText="1" indent="3"/>
    </xf>
    <xf numFmtId="49" fontId="17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 indent="2"/>
    </xf>
    <xf numFmtId="49" fontId="12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left" vertical="center" wrapText="1" indent="1"/>
    </xf>
    <xf numFmtId="49" fontId="11" fillId="34" borderId="14" xfId="57" applyNumberFormat="1" applyFont="1" applyFill="1" applyBorder="1" applyAlignment="1" applyProtection="1">
      <alignment horizontal="center" vertical="center" wrapText="1"/>
      <protection hidden="1"/>
    </xf>
    <xf numFmtId="0" fontId="11" fillId="36" borderId="13" xfId="0" applyFont="1" applyFill="1" applyBorder="1" applyAlignment="1">
      <alignment horizontal="left" indent="2"/>
    </xf>
    <xf numFmtId="49" fontId="12" fillId="36" borderId="14" xfId="0" applyNumberFormat="1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left" wrapText="1" indent="3"/>
    </xf>
    <xf numFmtId="0" fontId="11" fillId="34" borderId="13" xfId="61" applyFont="1" applyFill="1" applyBorder="1" applyAlignment="1">
      <alignment horizontal="left" vertical="center" wrapText="1" indent="1"/>
      <protection/>
    </xf>
    <xf numFmtId="0" fontId="17" fillId="0" borderId="14" xfId="0" applyFont="1" applyBorder="1" applyAlignment="1" applyProtection="1">
      <alignment horizontal="center" vertical="center"/>
      <protection locked="0"/>
    </xf>
    <xf numFmtId="0" fontId="11" fillId="34" borderId="13" xfId="61" applyFont="1" applyFill="1" applyBorder="1" applyAlignment="1">
      <alignment vertical="center"/>
      <protection/>
    </xf>
    <xf numFmtId="3" fontId="11" fillId="34" borderId="12" xfId="59" applyNumberFormat="1" applyFont="1" applyFill="1" applyBorder="1" applyAlignment="1">
      <alignment horizontal="right" vertical="center"/>
      <protection/>
    </xf>
    <xf numFmtId="49" fontId="5" fillId="0" borderId="14" xfId="61" applyNumberFormat="1" applyFont="1" applyBorder="1" applyAlignment="1">
      <alignment horizontal="center" vertical="center"/>
      <protection/>
    </xf>
    <xf numFmtId="3" fontId="17" fillId="0" borderId="12" xfId="59" applyNumberFormat="1" applyFont="1" applyBorder="1" applyAlignment="1">
      <alignment horizontal="right" vertical="center"/>
      <protection/>
    </xf>
    <xf numFmtId="0" fontId="14" fillId="33" borderId="13" xfId="59" applyNumberFormat="1" applyFont="1" applyFill="1" applyBorder="1" applyAlignment="1" applyProtection="1">
      <alignment horizontal="left" vertical="center" wrapText="1"/>
      <protection hidden="1"/>
    </xf>
    <xf numFmtId="0" fontId="11" fillId="33" borderId="14" xfId="59" applyNumberFormat="1" applyFont="1" applyFill="1" applyBorder="1" applyAlignment="1" applyProtection="1">
      <alignment horizontal="center" vertical="center" wrapText="1"/>
      <protection hidden="1"/>
    </xf>
    <xf numFmtId="4" fontId="14" fillId="33" borderId="14" xfId="59" applyNumberFormat="1" applyFont="1" applyFill="1" applyBorder="1" applyAlignment="1">
      <alignment horizontal="right" vertical="center"/>
      <protection/>
    </xf>
    <xf numFmtId="0" fontId="10" fillId="34" borderId="13" xfId="0" applyFont="1" applyFill="1" applyBorder="1" applyAlignment="1">
      <alignment vertical="center" wrapText="1"/>
    </xf>
    <xf numFmtId="0" fontId="11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11" fillId="34" borderId="14" xfId="55" applyNumberFormat="1" applyFont="1" applyFill="1" applyBorder="1" applyAlignment="1">
      <alignment horizontal="right" vertical="center"/>
      <protection/>
    </xf>
    <xf numFmtId="0" fontId="13" fillId="0" borderId="0" xfId="56" applyFont="1" applyAlignment="1">
      <alignment vertical="center"/>
      <protection/>
    </xf>
    <xf numFmtId="0" fontId="11" fillId="34" borderId="13" xfId="56" applyNumberFormat="1" applyFont="1" applyFill="1" applyBorder="1" applyAlignment="1" applyProtection="1">
      <alignment horizontal="left" vertical="center" wrapText="1" indent="1"/>
      <protection hidden="1"/>
    </xf>
    <xf numFmtId="4" fontId="11" fillId="34" borderId="14" xfId="56" applyNumberFormat="1" applyFont="1" applyFill="1" applyBorder="1" applyAlignment="1">
      <alignment horizontal="right" vertical="center"/>
      <protection/>
    </xf>
    <xf numFmtId="0" fontId="11" fillId="0" borderId="13" xfId="56" applyNumberFormat="1" applyFont="1" applyFill="1" applyBorder="1" applyAlignment="1" applyProtection="1">
      <alignment horizontal="left" vertical="center" wrapText="1" indent="2"/>
      <protection hidden="1"/>
    </xf>
    <xf numFmtId="1" fontId="12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56" applyNumberFormat="1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left" vertical="center" wrapText="1" indent="3"/>
    </xf>
    <xf numFmtId="4" fontId="17" fillId="0" borderId="14" xfId="56" applyNumberFormat="1" applyFont="1" applyBorder="1" applyAlignment="1">
      <alignment horizontal="right" vertical="center"/>
      <protection/>
    </xf>
    <xf numFmtId="0" fontId="11" fillId="35" borderId="13" xfId="0" applyFont="1" applyFill="1" applyBorder="1" applyAlignment="1">
      <alignment horizontal="left" vertical="center" wrapText="1" indent="2"/>
    </xf>
    <xf numFmtId="49" fontId="12" fillId="35" borderId="14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left" vertical="center" wrapText="1" indent="3"/>
    </xf>
    <xf numFmtId="49" fontId="5" fillId="35" borderId="14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2"/>
    </xf>
    <xf numFmtId="3" fontId="17" fillId="36" borderId="15" xfId="59" applyNumberFormat="1" applyFont="1" applyFill="1" applyBorder="1" applyAlignment="1">
      <alignment horizontal="right" vertical="center"/>
      <protection/>
    </xf>
    <xf numFmtId="49" fontId="11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>
      <alignment horizontal="left" vertical="center" wrapText="1" indent="2"/>
    </xf>
    <xf numFmtId="4" fontId="11" fillId="0" borderId="14" xfId="56" applyNumberFormat="1" applyFont="1" applyFill="1" applyBorder="1" applyAlignment="1">
      <alignment horizontal="right" vertical="center"/>
      <protection/>
    </xf>
    <xf numFmtId="49" fontId="17" fillId="37" borderId="13" xfId="0" applyNumberFormat="1" applyFont="1" applyFill="1" applyBorder="1" applyAlignment="1">
      <alignment horizontal="left" vertical="center" wrapText="1" indent="1"/>
    </xf>
    <xf numFmtId="49" fontId="17" fillId="37" borderId="14" xfId="0" applyNumberFormat="1" applyFont="1" applyFill="1" applyBorder="1" applyAlignment="1">
      <alignment horizontal="center" vertical="center"/>
    </xf>
    <xf numFmtId="4" fontId="11" fillId="37" borderId="14" xfId="56" applyNumberFormat="1" applyFont="1" applyFill="1" applyBorder="1" applyAlignment="1">
      <alignment horizontal="right" vertical="center"/>
      <protection/>
    </xf>
    <xf numFmtId="3" fontId="11" fillId="37" borderId="15" xfId="56" applyNumberFormat="1" applyFont="1" applyFill="1" applyBorder="1" applyAlignment="1">
      <alignment horizontal="right" vertical="center"/>
      <protection/>
    </xf>
    <xf numFmtId="49" fontId="17" fillId="0" borderId="13" xfId="0" applyNumberFormat="1" applyFont="1" applyBorder="1" applyAlignment="1">
      <alignment horizontal="left" vertical="center" wrapText="1" indent="2"/>
    </xf>
    <xf numFmtId="3" fontId="17" fillId="0" borderId="15" xfId="56" applyNumberFormat="1" applyFont="1" applyBorder="1" applyAlignment="1">
      <alignment horizontal="right" vertical="center"/>
      <protection/>
    </xf>
    <xf numFmtId="0" fontId="10" fillId="38" borderId="13" xfId="0" applyFont="1" applyFill="1" applyBorder="1" applyAlignment="1">
      <alignment horizontal="left" vertical="center" wrapText="1"/>
    </xf>
    <xf numFmtId="208" fontId="11" fillId="38" borderId="14" xfId="0" applyNumberFormat="1" applyFont="1" applyFill="1" applyBorder="1" applyAlignment="1">
      <alignment horizontal="center" vertical="center" wrapText="1"/>
    </xf>
    <xf numFmtId="3" fontId="11" fillId="34" borderId="16" xfId="56" applyNumberFormat="1" applyFont="1" applyFill="1" applyBorder="1" applyAlignment="1">
      <alignment horizontal="right" vertical="center"/>
      <protection/>
    </xf>
    <xf numFmtId="0" fontId="12" fillId="35" borderId="13" xfId="0" applyFont="1" applyFill="1" applyBorder="1" applyAlignment="1">
      <alignment horizontal="left" vertical="center" wrapText="1" indent="2"/>
    </xf>
    <xf numFmtId="208" fontId="12" fillId="35" borderId="14" xfId="0" applyNumberFormat="1" applyFont="1" applyFill="1" applyBorder="1" applyAlignment="1">
      <alignment horizontal="center" vertical="center" wrapText="1"/>
    </xf>
    <xf numFmtId="3" fontId="11" fillId="0" borderId="16" xfId="56" applyNumberFormat="1" applyFont="1" applyBorder="1" applyAlignment="1">
      <alignment horizontal="right" vertical="center"/>
      <protection/>
    </xf>
    <xf numFmtId="208" fontId="5" fillId="35" borderId="14" xfId="0" applyNumberFormat="1" applyFont="1" applyFill="1" applyBorder="1" applyAlignment="1">
      <alignment horizontal="center" vertical="center" wrapText="1"/>
    </xf>
    <xf numFmtId="3" fontId="17" fillId="0" borderId="16" xfId="56" applyNumberFormat="1" applyFont="1" applyBorder="1" applyAlignment="1">
      <alignment horizontal="right" vertical="center"/>
      <protection/>
    </xf>
    <xf numFmtId="3" fontId="11" fillId="36" borderId="15" xfId="59" applyNumberFormat="1" applyFont="1" applyFill="1" applyBorder="1" applyAlignment="1">
      <alignment horizontal="right" vertical="center"/>
      <protection/>
    </xf>
    <xf numFmtId="0" fontId="14" fillId="33" borderId="17" xfId="59" applyNumberFormat="1" applyFont="1" applyFill="1" applyBorder="1" applyAlignment="1" applyProtection="1">
      <alignment vertical="center"/>
      <protection hidden="1"/>
    </xf>
    <xf numFmtId="0" fontId="14" fillId="33" borderId="18" xfId="59" applyNumberFormat="1" applyFont="1" applyFill="1" applyBorder="1" applyAlignment="1" applyProtection="1">
      <alignment vertical="center"/>
      <protection hidden="1"/>
    </xf>
    <xf numFmtId="4" fontId="14" fillId="33" borderId="19" xfId="59" applyNumberFormat="1" applyFont="1" applyFill="1" applyBorder="1" applyAlignment="1">
      <alignment horizontal="right" vertical="center"/>
      <protection/>
    </xf>
    <xf numFmtId="3" fontId="14" fillId="33" borderId="20" xfId="59" applyNumberFormat="1" applyFont="1" applyFill="1" applyBorder="1" applyAlignment="1">
      <alignment vertical="center"/>
      <protection/>
    </xf>
    <xf numFmtId="0" fontId="18" fillId="0" borderId="0" xfId="59" applyFont="1" applyAlignment="1">
      <alignment vertical="center"/>
      <protection/>
    </xf>
    <xf numFmtId="0" fontId="19" fillId="0" borderId="0" xfId="59" applyFont="1" applyFill="1" applyAlignment="1" applyProtection="1">
      <alignment vertical="center"/>
      <protection hidden="1"/>
    </xf>
    <xf numFmtId="0" fontId="16" fillId="0" borderId="0" xfId="58" applyFont="1" applyAlignment="1">
      <alignment vertical="center"/>
      <protection/>
    </xf>
    <xf numFmtId="49" fontId="11" fillId="0" borderId="13" xfId="0" applyNumberFormat="1" applyFont="1" applyBorder="1" applyAlignment="1">
      <alignment horizontal="left" vertical="center" wrapText="1" indent="3"/>
    </xf>
    <xf numFmtId="49" fontId="11" fillId="0" borderId="14" xfId="0" applyNumberFormat="1" applyFont="1" applyBorder="1" applyAlignment="1">
      <alignment horizontal="center" vertical="center"/>
    </xf>
    <xf numFmtId="3" fontId="11" fillId="0" borderId="15" xfId="56" applyNumberFormat="1" applyFont="1" applyBorder="1" applyAlignment="1">
      <alignment horizontal="right" vertical="center"/>
      <protection/>
    </xf>
    <xf numFmtId="0" fontId="12" fillId="0" borderId="21" xfId="60" applyFont="1" applyBorder="1" applyAlignment="1">
      <alignment horizontal="center" vertical="center" wrapText="1"/>
      <protection/>
    </xf>
    <xf numFmtId="0" fontId="12" fillId="0" borderId="18" xfId="60" applyFont="1" applyBorder="1" applyAlignment="1">
      <alignment horizontal="center" vertical="center" wrapText="1"/>
      <protection/>
    </xf>
    <xf numFmtId="0" fontId="12" fillId="0" borderId="22" xfId="60" applyFont="1" applyBorder="1" applyAlignment="1">
      <alignment horizontal="center" vertical="center" wrapText="1"/>
      <protection/>
    </xf>
    <xf numFmtId="0" fontId="12" fillId="0" borderId="23" xfId="60" applyFont="1" applyBorder="1" applyAlignment="1">
      <alignment horizontal="center" vertical="center" wrapText="1"/>
      <protection/>
    </xf>
    <xf numFmtId="0" fontId="5" fillId="0" borderId="0" xfId="59" applyFont="1" applyAlignment="1" applyProtection="1">
      <alignment horizontal="right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25" xfId="60" applyFont="1" applyBorder="1" applyAlignment="1">
      <alignment horizontal="center" vertical="center" wrapText="1"/>
      <protection/>
    </xf>
    <xf numFmtId="2" fontId="11" fillId="0" borderId="26" xfId="59" applyNumberFormat="1" applyFont="1" applyFill="1" applyBorder="1" applyAlignment="1" applyProtection="1">
      <alignment horizontal="center" vertical="center" wrapText="1"/>
      <protection hidden="1"/>
    </xf>
    <xf numFmtId="2" fontId="11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6" applyNumberFormat="1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75" zoomScaleNormal="75" zoomScalePageLayoutView="0" workbookViewId="0" topLeftCell="A1">
      <selection activeCell="C6" sqref="C6:C7"/>
    </sheetView>
  </sheetViews>
  <sheetFormatPr defaultColWidth="9.140625" defaultRowHeight="12.75"/>
  <cols>
    <col min="1" max="1" width="103.8515625" style="1" customWidth="1"/>
    <col min="2" max="2" width="20.8515625" style="1" customWidth="1"/>
    <col min="3" max="5" width="11.140625" style="1" customWidth="1"/>
    <col min="6" max="223" width="9.140625" style="1" customWidth="1"/>
    <col min="224" max="16384" width="9.140625" style="1" customWidth="1"/>
  </cols>
  <sheetData>
    <row r="1" spans="3:5" ht="94.5" customHeight="1">
      <c r="C1" s="122" t="s">
        <v>130</v>
      </c>
      <c r="D1" s="122"/>
      <c r="E1" s="122"/>
    </row>
    <row r="2" spans="1:5" ht="15.75" customHeight="1">
      <c r="A2" s="2"/>
      <c r="B2" s="2"/>
      <c r="C2" s="3"/>
      <c r="D2" s="3"/>
      <c r="E2" s="3"/>
    </row>
    <row r="3" spans="1:19" ht="62.25" customHeight="1">
      <c r="A3" s="123" t="s">
        <v>129</v>
      </c>
      <c r="B3" s="123"/>
      <c r="C3" s="123"/>
      <c r="D3" s="123"/>
      <c r="E3" s="1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 thickBot="1">
      <c r="A5" s="6"/>
      <c r="B5" s="6"/>
      <c r="D5" s="7"/>
      <c r="E5" s="8" t="s">
        <v>0</v>
      </c>
    </row>
    <row r="6" spans="1:5" s="9" customFormat="1" ht="15.75" customHeight="1">
      <c r="A6" s="126" t="s">
        <v>1</v>
      </c>
      <c r="B6" s="128" t="s">
        <v>2</v>
      </c>
      <c r="C6" s="124" t="s">
        <v>3</v>
      </c>
      <c r="D6" s="118" t="s">
        <v>4</v>
      </c>
      <c r="E6" s="120" t="s">
        <v>5</v>
      </c>
    </row>
    <row r="7" spans="1:5" s="9" customFormat="1" ht="23.25" customHeight="1" thickBot="1">
      <c r="A7" s="127"/>
      <c r="B7" s="129"/>
      <c r="C7" s="125"/>
      <c r="D7" s="119"/>
      <c r="E7" s="121"/>
    </row>
    <row r="8" spans="1:5" s="14" customFormat="1" ht="22.5" customHeight="1">
      <c r="A8" s="10" t="s">
        <v>6</v>
      </c>
      <c r="B8" s="11" t="s">
        <v>7</v>
      </c>
      <c r="C8" s="12">
        <f>C9+C20+C30+C26+C38+C14+C35</f>
        <v>3209</v>
      </c>
      <c r="D8" s="12">
        <f>D9+D20+D30+D26+D38+D14+D35+D41</f>
        <v>3091.2999999999997</v>
      </c>
      <c r="E8" s="13">
        <f aca="true" t="shared" si="0" ref="E8:E28">D8/C8*100</f>
        <v>96.33219071361793</v>
      </c>
    </row>
    <row r="9" spans="1:5" s="19" customFormat="1" ht="15.75" customHeight="1">
      <c r="A9" s="15" t="s">
        <v>8</v>
      </c>
      <c r="B9" s="16" t="s">
        <v>9</v>
      </c>
      <c r="C9" s="17">
        <f>C10</f>
        <v>1523</v>
      </c>
      <c r="D9" s="17">
        <f>D10</f>
        <v>1377.1000000000001</v>
      </c>
      <c r="E9" s="18">
        <f t="shared" si="0"/>
        <v>90.42022324359817</v>
      </c>
    </row>
    <row r="10" spans="1:5" s="9" customFormat="1" ht="13.5" customHeight="1">
      <c r="A10" s="20" t="s">
        <v>10</v>
      </c>
      <c r="B10" s="21" t="s">
        <v>11</v>
      </c>
      <c r="C10" s="22">
        <f>SUM(C11:C12)</f>
        <v>1523</v>
      </c>
      <c r="D10" s="22">
        <f>SUM(D11:D12)+D13</f>
        <v>1377.1000000000001</v>
      </c>
      <c r="E10" s="23">
        <f t="shared" si="0"/>
        <v>90.42022324359817</v>
      </c>
    </row>
    <row r="11" spans="1:5" s="9" customFormat="1" ht="38.25">
      <c r="A11" s="24" t="s">
        <v>12</v>
      </c>
      <c r="B11" s="25" t="s">
        <v>13</v>
      </c>
      <c r="C11" s="26">
        <v>1513</v>
      </c>
      <c r="D11" s="26">
        <v>1369.9</v>
      </c>
      <c r="E11" s="27">
        <f t="shared" si="0"/>
        <v>90.5419695968275</v>
      </c>
    </row>
    <row r="12" spans="1:5" ht="25.5">
      <c r="A12" s="28" t="s">
        <v>14</v>
      </c>
      <c r="B12" s="25" t="s">
        <v>15</v>
      </c>
      <c r="C12" s="29">
        <v>10</v>
      </c>
      <c r="D12" s="29">
        <v>0.3</v>
      </c>
      <c r="E12" s="27">
        <f t="shared" si="0"/>
        <v>3</v>
      </c>
    </row>
    <row r="13" spans="1:5" ht="51">
      <c r="A13" s="30" t="s">
        <v>16</v>
      </c>
      <c r="B13" s="31" t="s">
        <v>17</v>
      </c>
      <c r="C13" s="29"/>
      <c r="D13" s="29">
        <v>6.9</v>
      </c>
      <c r="E13" s="27"/>
    </row>
    <row r="14" spans="1:5" ht="25.5">
      <c r="A14" s="32" t="s">
        <v>18</v>
      </c>
      <c r="B14" s="33" t="s">
        <v>19</v>
      </c>
      <c r="C14" s="34">
        <f>C15</f>
        <v>1231</v>
      </c>
      <c r="D14" s="34">
        <f>D15</f>
        <v>1260.8999999999999</v>
      </c>
      <c r="E14" s="18">
        <f t="shared" si="0"/>
        <v>102.42891957757921</v>
      </c>
    </row>
    <row r="15" spans="1:5" ht="24">
      <c r="A15" s="35" t="s">
        <v>20</v>
      </c>
      <c r="B15" s="36" t="s">
        <v>21</v>
      </c>
      <c r="C15" s="37">
        <f>C16+C17+C18+C19</f>
        <v>1231</v>
      </c>
      <c r="D15" s="37">
        <f>D16+D17+D18+D19</f>
        <v>1260.8999999999999</v>
      </c>
      <c r="E15" s="23">
        <f t="shared" si="0"/>
        <v>102.42891957757921</v>
      </c>
    </row>
    <row r="16" spans="1:5" ht="38.25">
      <c r="A16" s="24" t="s">
        <v>22</v>
      </c>
      <c r="B16" s="38" t="s">
        <v>23</v>
      </c>
      <c r="C16" s="29">
        <v>450</v>
      </c>
      <c r="D16" s="29">
        <v>475.9</v>
      </c>
      <c r="E16" s="27">
        <f t="shared" si="0"/>
        <v>105.75555555555556</v>
      </c>
    </row>
    <row r="17" spans="1:5" ht="39" customHeight="1">
      <c r="A17" s="24" t="s">
        <v>24</v>
      </c>
      <c r="B17" s="38" t="s">
        <v>25</v>
      </c>
      <c r="C17" s="29">
        <v>10</v>
      </c>
      <c r="D17" s="29">
        <v>10.7</v>
      </c>
      <c r="E17" s="27">
        <f t="shared" si="0"/>
        <v>106.99999999999999</v>
      </c>
    </row>
    <row r="18" spans="1:5" ht="38.25">
      <c r="A18" s="24" t="s">
        <v>26</v>
      </c>
      <c r="B18" s="38" t="s">
        <v>27</v>
      </c>
      <c r="C18" s="29">
        <v>771</v>
      </c>
      <c r="D18" s="29">
        <v>815.3</v>
      </c>
      <c r="E18" s="27">
        <f t="shared" si="0"/>
        <v>105.74578469520104</v>
      </c>
    </row>
    <row r="19" spans="1:5" ht="38.25">
      <c r="A19" s="24" t="s">
        <v>28</v>
      </c>
      <c r="B19" s="38" t="s">
        <v>29</v>
      </c>
      <c r="C19" s="29">
        <v>0</v>
      </c>
      <c r="D19" s="29">
        <v>-41</v>
      </c>
      <c r="E19" s="27"/>
    </row>
    <row r="20" spans="1:5" s="19" customFormat="1" ht="25.5">
      <c r="A20" s="15" t="s">
        <v>30</v>
      </c>
      <c r="B20" s="16" t="s">
        <v>31</v>
      </c>
      <c r="C20" s="17">
        <f>C21+C23</f>
        <v>312</v>
      </c>
      <c r="D20" s="17">
        <f>D21+D23</f>
        <v>296.90000000000003</v>
      </c>
      <c r="E20" s="18">
        <f t="shared" si="0"/>
        <v>95.16025641025642</v>
      </c>
    </row>
    <row r="21" spans="1:5" s="9" customFormat="1" ht="12.75" customHeight="1">
      <c r="A21" s="20" t="s">
        <v>32</v>
      </c>
      <c r="B21" s="21" t="s">
        <v>33</v>
      </c>
      <c r="C21" s="22">
        <f>C22</f>
        <v>116</v>
      </c>
      <c r="D21" s="22">
        <f>D22</f>
        <v>105.8</v>
      </c>
      <c r="E21" s="23">
        <f t="shared" si="0"/>
        <v>91.20689655172414</v>
      </c>
    </row>
    <row r="22" spans="1:5" s="9" customFormat="1" ht="25.5">
      <c r="A22" s="39" t="s">
        <v>34</v>
      </c>
      <c r="B22" s="40" t="s">
        <v>35</v>
      </c>
      <c r="C22" s="26">
        <v>116</v>
      </c>
      <c r="D22" s="26">
        <v>105.8</v>
      </c>
      <c r="E22" s="27">
        <f t="shared" si="0"/>
        <v>91.20689655172414</v>
      </c>
    </row>
    <row r="23" spans="1:5" s="9" customFormat="1" ht="13.5" customHeight="1">
      <c r="A23" s="20" t="s">
        <v>36</v>
      </c>
      <c r="B23" s="21" t="s">
        <v>37</v>
      </c>
      <c r="C23" s="22">
        <f>C24+C25</f>
        <v>196</v>
      </c>
      <c r="D23" s="22">
        <f>D24+D25</f>
        <v>191.10000000000002</v>
      </c>
      <c r="E23" s="23">
        <f t="shared" si="0"/>
        <v>97.50000000000001</v>
      </c>
    </row>
    <row r="24" spans="1:5" s="9" customFormat="1" ht="24.75" customHeight="1">
      <c r="A24" s="24" t="s">
        <v>38</v>
      </c>
      <c r="B24" s="40" t="s">
        <v>39</v>
      </c>
      <c r="C24" s="26">
        <v>31</v>
      </c>
      <c r="D24" s="26">
        <v>26.8</v>
      </c>
      <c r="E24" s="27">
        <f t="shared" si="0"/>
        <v>86.45161290322581</v>
      </c>
    </row>
    <row r="25" spans="1:5" s="9" customFormat="1" ht="24.75" customHeight="1">
      <c r="A25" s="24" t="s">
        <v>40</v>
      </c>
      <c r="B25" s="41" t="s">
        <v>41</v>
      </c>
      <c r="C25" s="26">
        <v>165</v>
      </c>
      <c r="D25" s="26">
        <v>164.3</v>
      </c>
      <c r="E25" s="27">
        <f t="shared" si="0"/>
        <v>99.57575757575758</v>
      </c>
    </row>
    <row r="26" spans="1:5" s="9" customFormat="1" ht="15.75" customHeight="1">
      <c r="A26" s="42" t="s">
        <v>42</v>
      </c>
      <c r="B26" s="43" t="s">
        <v>43</v>
      </c>
      <c r="C26" s="34">
        <f>C27</f>
        <v>35</v>
      </c>
      <c r="D26" s="34">
        <f>D27</f>
        <v>45.1</v>
      </c>
      <c r="E26" s="18">
        <f t="shared" si="0"/>
        <v>128.85714285714286</v>
      </c>
    </row>
    <row r="27" spans="1:5" s="9" customFormat="1" ht="25.5">
      <c r="A27" s="44" t="s">
        <v>44</v>
      </c>
      <c r="B27" s="45" t="s">
        <v>45</v>
      </c>
      <c r="C27" s="37">
        <f>C28</f>
        <v>35</v>
      </c>
      <c r="D27" s="37">
        <f>D28</f>
        <v>45.1</v>
      </c>
      <c r="E27" s="23">
        <f t="shared" si="0"/>
        <v>128.85714285714286</v>
      </c>
    </row>
    <row r="28" spans="1:5" s="9" customFormat="1" ht="38.25">
      <c r="A28" s="46" t="s">
        <v>46</v>
      </c>
      <c r="B28" s="47" t="s">
        <v>47</v>
      </c>
      <c r="C28" s="26">
        <v>35</v>
      </c>
      <c r="D28" s="26">
        <v>45.1</v>
      </c>
      <c r="E28" s="27">
        <f t="shared" si="0"/>
        <v>128.85714285714286</v>
      </c>
    </row>
    <row r="29" spans="1:5" s="9" customFormat="1" ht="27.75" customHeight="1" hidden="1">
      <c r="A29" s="48" t="s">
        <v>48</v>
      </c>
      <c r="B29" s="49" t="s">
        <v>49</v>
      </c>
      <c r="C29" s="50"/>
      <c r="D29" s="50"/>
      <c r="E29" s="51"/>
    </row>
    <row r="30" spans="1:5" s="19" customFormat="1" ht="25.5">
      <c r="A30" s="15" t="s">
        <v>50</v>
      </c>
      <c r="B30" s="16" t="s">
        <v>51</v>
      </c>
      <c r="C30" s="17">
        <f>C31+C33</f>
        <v>90</v>
      </c>
      <c r="D30" s="17">
        <f>D31+D33</f>
        <v>88.5</v>
      </c>
      <c r="E30" s="18">
        <f aca="true" t="shared" si="1" ref="E30:E49">D30/C30*100</f>
        <v>98.33333333333333</v>
      </c>
    </row>
    <row r="31" spans="1:5" s="9" customFormat="1" ht="51">
      <c r="A31" s="52" t="s">
        <v>52</v>
      </c>
      <c r="B31" s="21" t="s">
        <v>53</v>
      </c>
      <c r="C31" s="22">
        <f>C32</f>
        <v>88</v>
      </c>
      <c r="D31" s="22">
        <f>D32</f>
        <v>86.5</v>
      </c>
      <c r="E31" s="23">
        <f t="shared" si="1"/>
        <v>98.29545454545455</v>
      </c>
    </row>
    <row r="32" spans="1:5" s="9" customFormat="1" ht="38.25">
      <c r="A32" s="53" t="s">
        <v>54</v>
      </c>
      <c r="B32" s="54" t="s">
        <v>55</v>
      </c>
      <c r="C32" s="26">
        <v>88</v>
      </c>
      <c r="D32" s="26">
        <v>86.5</v>
      </c>
      <c r="E32" s="27">
        <f t="shared" si="1"/>
        <v>98.29545454545455</v>
      </c>
    </row>
    <row r="33" spans="1:5" s="9" customFormat="1" ht="38.25">
      <c r="A33" s="55" t="s">
        <v>56</v>
      </c>
      <c r="B33" s="56" t="s">
        <v>57</v>
      </c>
      <c r="C33" s="22">
        <f>C34</f>
        <v>2</v>
      </c>
      <c r="D33" s="22">
        <f>D34</f>
        <v>2</v>
      </c>
      <c r="E33" s="23">
        <f t="shared" si="1"/>
        <v>100</v>
      </c>
    </row>
    <row r="34" spans="1:5" s="9" customFormat="1" ht="38.25">
      <c r="A34" s="28" t="s">
        <v>58</v>
      </c>
      <c r="B34" s="57" t="s">
        <v>59</v>
      </c>
      <c r="C34" s="26">
        <v>2</v>
      </c>
      <c r="D34" s="26">
        <v>2</v>
      </c>
      <c r="E34" s="27">
        <f t="shared" si="1"/>
        <v>100</v>
      </c>
    </row>
    <row r="35" spans="1:5" s="9" customFormat="1" ht="25.5">
      <c r="A35" s="58" t="s">
        <v>60</v>
      </c>
      <c r="B35" s="59" t="s">
        <v>61</v>
      </c>
      <c r="C35" s="17">
        <f>C36</f>
        <v>6</v>
      </c>
      <c r="D35" s="17">
        <f>D36</f>
        <v>6</v>
      </c>
      <c r="E35" s="18">
        <f t="shared" si="1"/>
        <v>100</v>
      </c>
    </row>
    <row r="36" spans="1:5" s="9" customFormat="1" ht="13.5">
      <c r="A36" s="60" t="s">
        <v>62</v>
      </c>
      <c r="B36" s="61" t="s">
        <v>63</v>
      </c>
      <c r="C36" s="22">
        <f>C37</f>
        <v>6</v>
      </c>
      <c r="D36" s="22">
        <f>D37</f>
        <v>6</v>
      </c>
      <c r="E36" s="23">
        <f t="shared" si="1"/>
        <v>100</v>
      </c>
    </row>
    <row r="37" spans="1:5" s="9" customFormat="1" ht="13.5">
      <c r="A37" s="62" t="s">
        <v>64</v>
      </c>
      <c r="B37" s="25" t="s">
        <v>65</v>
      </c>
      <c r="C37" s="26">
        <v>6</v>
      </c>
      <c r="D37" s="26">
        <v>6</v>
      </c>
      <c r="E37" s="27">
        <f t="shared" si="1"/>
        <v>100</v>
      </c>
    </row>
    <row r="38" spans="1:5" s="9" customFormat="1" ht="13.5">
      <c r="A38" s="63" t="s">
        <v>66</v>
      </c>
      <c r="B38" s="43" t="s">
        <v>67</v>
      </c>
      <c r="C38" s="17">
        <f>C39</f>
        <v>12</v>
      </c>
      <c r="D38" s="17">
        <f>D39</f>
        <v>16.2</v>
      </c>
      <c r="E38" s="18">
        <f t="shared" si="1"/>
        <v>135</v>
      </c>
    </row>
    <row r="39" spans="1:5" s="9" customFormat="1" ht="25.5">
      <c r="A39" s="44" t="s">
        <v>68</v>
      </c>
      <c r="B39" s="45" t="s">
        <v>69</v>
      </c>
      <c r="C39" s="22">
        <f>C40</f>
        <v>12</v>
      </c>
      <c r="D39" s="22">
        <f>D40</f>
        <v>16.2</v>
      </c>
      <c r="E39" s="23">
        <f t="shared" si="1"/>
        <v>135</v>
      </c>
    </row>
    <row r="40" spans="1:5" s="9" customFormat="1" ht="25.5">
      <c r="A40" s="24" t="s">
        <v>70</v>
      </c>
      <c r="B40" s="64" t="s">
        <v>71</v>
      </c>
      <c r="C40" s="26">
        <v>12</v>
      </c>
      <c r="D40" s="26">
        <v>16.2</v>
      </c>
      <c r="E40" s="27">
        <f t="shared" si="1"/>
        <v>135</v>
      </c>
    </row>
    <row r="41" spans="1:5" s="9" customFormat="1" ht="13.5">
      <c r="A41" s="65" t="s">
        <v>72</v>
      </c>
      <c r="B41" s="43" t="s">
        <v>73</v>
      </c>
      <c r="C41" s="17"/>
      <c r="D41" s="17">
        <f>D42</f>
        <v>0.6</v>
      </c>
      <c r="E41" s="66"/>
    </row>
    <row r="42" spans="1:5" s="9" customFormat="1" ht="13.5">
      <c r="A42" s="24" t="s">
        <v>74</v>
      </c>
      <c r="B42" s="67" t="s">
        <v>75</v>
      </c>
      <c r="C42" s="26"/>
      <c r="D42" s="26">
        <v>0.6</v>
      </c>
      <c r="E42" s="68"/>
    </row>
    <row r="43" spans="1:5" s="14" customFormat="1" ht="24" customHeight="1">
      <c r="A43" s="69" t="s">
        <v>76</v>
      </c>
      <c r="B43" s="70" t="s">
        <v>77</v>
      </c>
      <c r="C43" s="71">
        <f>SUM(C44)+C65+C68</f>
        <v>65718.30000000002</v>
      </c>
      <c r="D43" s="71">
        <f>SUM(D44)+D65+D68</f>
        <v>37815.700000000004</v>
      </c>
      <c r="E43" s="13">
        <f t="shared" si="1"/>
        <v>57.542115362083315</v>
      </c>
    </row>
    <row r="44" spans="1:5" s="75" customFormat="1" ht="28.5">
      <c r="A44" s="72" t="s">
        <v>78</v>
      </c>
      <c r="B44" s="73" t="s">
        <v>79</v>
      </c>
      <c r="C44" s="74">
        <f>SUM(C45,C50,C55)+C60</f>
        <v>37800.90000000001</v>
      </c>
      <c r="D44" s="74">
        <f>SUM(D45,D50,D55)+D60</f>
        <v>37799.8</v>
      </c>
      <c r="E44" s="18">
        <f t="shared" si="1"/>
        <v>99.99709001637525</v>
      </c>
    </row>
    <row r="45" spans="1:5" s="75" customFormat="1" ht="13.5">
      <c r="A45" s="76" t="s">
        <v>80</v>
      </c>
      <c r="B45" s="73" t="s">
        <v>81</v>
      </c>
      <c r="C45" s="77">
        <f>SUM(C46)+C48</f>
        <v>5167.5</v>
      </c>
      <c r="D45" s="77">
        <f>SUM(D46)+D48</f>
        <v>5167.5</v>
      </c>
      <c r="E45" s="18">
        <f t="shared" si="1"/>
        <v>100</v>
      </c>
    </row>
    <row r="46" spans="1:5" s="75" customFormat="1" ht="13.5">
      <c r="A46" s="78" t="s">
        <v>82</v>
      </c>
      <c r="B46" s="79" t="s">
        <v>83</v>
      </c>
      <c r="C46" s="80">
        <f>C47</f>
        <v>5013.4</v>
      </c>
      <c r="D46" s="80">
        <f>D47</f>
        <v>5013.4</v>
      </c>
      <c r="E46" s="23">
        <f t="shared" si="1"/>
        <v>100</v>
      </c>
    </row>
    <row r="47" spans="1:5" s="75" customFormat="1" ht="16.5" customHeight="1">
      <c r="A47" s="81" t="s">
        <v>84</v>
      </c>
      <c r="B47" s="25" t="s">
        <v>85</v>
      </c>
      <c r="C47" s="82">
        <v>5013.4</v>
      </c>
      <c r="D47" s="82">
        <v>5013.4</v>
      </c>
      <c r="E47" s="27">
        <f t="shared" si="1"/>
        <v>100</v>
      </c>
    </row>
    <row r="48" spans="1:5" s="75" customFormat="1" ht="13.5">
      <c r="A48" s="83" t="s">
        <v>86</v>
      </c>
      <c r="B48" s="84" t="s">
        <v>87</v>
      </c>
      <c r="C48" s="80">
        <f>C49</f>
        <v>154.1</v>
      </c>
      <c r="D48" s="80">
        <f>D49</f>
        <v>154.1</v>
      </c>
      <c r="E48" s="23">
        <f t="shared" si="1"/>
        <v>100</v>
      </c>
    </row>
    <row r="49" spans="1:5" s="75" customFormat="1" ht="13.5">
      <c r="A49" s="85" t="s">
        <v>88</v>
      </c>
      <c r="B49" s="86" t="s">
        <v>89</v>
      </c>
      <c r="C49" s="82">
        <v>154.1</v>
      </c>
      <c r="D49" s="82">
        <v>154.1</v>
      </c>
      <c r="E49" s="27">
        <f t="shared" si="1"/>
        <v>100</v>
      </c>
    </row>
    <row r="50" spans="1:5" s="75" customFormat="1" ht="16.5" customHeight="1">
      <c r="A50" s="58" t="s">
        <v>90</v>
      </c>
      <c r="B50" s="87" t="s">
        <v>91</v>
      </c>
      <c r="C50" s="77">
        <f>C51+C53</f>
        <v>32362.100000000002</v>
      </c>
      <c r="D50" s="77">
        <f>D51+D53</f>
        <v>32362.100000000002</v>
      </c>
      <c r="E50" s="18">
        <f aca="true" t="shared" si="2" ref="E50:E58">D50/C50*100</f>
        <v>100</v>
      </c>
    </row>
    <row r="51" spans="1:5" s="75" customFormat="1" ht="25.5">
      <c r="A51" s="88" t="s">
        <v>92</v>
      </c>
      <c r="B51" s="56" t="s">
        <v>93</v>
      </c>
      <c r="C51" s="80">
        <f>C52</f>
        <v>14787.2</v>
      </c>
      <c r="D51" s="80">
        <f>D52</f>
        <v>14787.2</v>
      </c>
      <c r="E51" s="107">
        <f t="shared" si="2"/>
        <v>100</v>
      </c>
    </row>
    <row r="52" spans="1:5" s="75" customFormat="1" ht="25.5">
      <c r="A52" s="81" t="s">
        <v>94</v>
      </c>
      <c r="B52" s="57" t="s">
        <v>95</v>
      </c>
      <c r="C52" s="82">
        <v>14787.2</v>
      </c>
      <c r="D52" s="82">
        <v>14787.2</v>
      </c>
      <c r="E52" s="89">
        <f t="shared" si="2"/>
        <v>100</v>
      </c>
    </row>
    <row r="53" spans="1:5" s="75" customFormat="1" ht="15" customHeight="1">
      <c r="A53" s="88" t="s">
        <v>96</v>
      </c>
      <c r="B53" s="56" t="s">
        <v>97</v>
      </c>
      <c r="C53" s="80">
        <f>SUM(C54)</f>
        <v>17574.9</v>
      </c>
      <c r="D53" s="80">
        <f>SUM(D54)</f>
        <v>17574.9</v>
      </c>
      <c r="E53" s="23">
        <f t="shared" si="2"/>
        <v>100</v>
      </c>
    </row>
    <row r="54" spans="1:5" s="75" customFormat="1" ht="15" customHeight="1">
      <c r="A54" s="81" t="s">
        <v>98</v>
      </c>
      <c r="B54" s="57" t="s">
        <v>99</v>
      </c>
      <c r="C54" s="82">
        <v>17574.9</v>
      </c>
      <c r="D54" s="82">
        <v>17574.9</v>
      </c>
      <c r="E54" s="89">
        <f>D54/C54*100</f>
        <v>100</v>
      </c>
    </row>
    <row r="55" spans="1:5" s="75" customFormat="1" ht="13.5">
      <c r="A55" s="58" t="s">
        <v>100</v>
      </c>
      <c r="B55" s="90" t="s">
        <v>101</v>
      </c>
      <c r="C55" s="77">
        <f>SUM(C56)+C58+C63</f>
        <v>271.29999999999995</v>
      </c>
      <c r="D55" s="77">
        <f>SUM(D56)+D58+D63</f>
        <v>270.2</v>
      </c>
      <c r="E55" s="18">
        <f t="shared" si="2"/>
        <v>99.59454478437155</v>
      </c>
    </row>
    <row r="56" spans="1:5" s="75" customFormat="1" ht="25.5">
      <c r="A56" s="91" t="s">
        <v>102</v>
      </c>
      <c r="B56" s="56" t="s">
        <v>103</v>
      </c>
      <c r="C56" s="92">
        <f>SUM(C57)</f>
        <v>228.2</v>
      </c>
      <c r="D56" s="92">
        <f>SUM(D57)</f>
        <v>228.2</v>
      </c>
      <c r="E56" s="23">
        <f t="shared" si="2"/>
        <v>100</v>
      </c>
    </row>
    <row r="57" spans="1:5" s="75" customFormat="1" ht="25.5">
      <c r="A57" s="81" t="s">
        <v>104</v>
      </c>
      <c r="B57" s="25" t="s">
        <v>105</v>
      </c>
      <c r="C57" s="82">
        <v>228.2</v>
      </c>
      <c r="D57" s="82">
        <v>228.2</v>
      </c>
      <c r="E57" s="27">
        <f t="shared" si="2"/>
        <v>100</v>
      </c>
    </row>
    <row r="58" spans="1:5" s="75" customFormat="1" ht="13.5">
      <c r="A58" s="55" t="s">
        <v>106</v>
      </c>
      <c r="B58" s="56" t="s">
        <v>107</v>
      </c>
      <c r="C58" s="80">
        <f>C59</f>
        <v>42.4</v>
      </c>
      <c r="D58" s="80">
        <f>D59</f>
        <v>41.3</v>
      </c>
      <c r="E58" s="23">
        <f t="shared" si="2"/>
        <v>97.40566037735849</v>
      </c>
    </row>
    <row r="59" spans="1:5" s="75" customFormat="1" ht="25.5">
      <c r="A59" s="81" t="s">
        <v>108</v>
      </c>
      <c r="B59" s="25" t="s">
        <v>109</v>
      </c>
      <c r="C59" s="82">
        <v>42.4</v>
      </c>
      <c r="D59" s="82">
        <v>41.3</v>
      </c>
      <c r="E59" s="27">
        <v>100</v>
      </c>
    </row>
    <row r="60" spans="1:5" s="75" customFormat="1" ht="13.5" customHeight="1" hidden="1">
      <c r="A60" s="93" t="s">
        <v>110</v>
      </c>
      <c r="B60" s="94" t="s">
        <v>111</v>
      </c>
      <c r="C60" s="95">
        <f>C61</f>
        <v>0</v>
      </c>
      <c r="D60" s="95"/>
      <c r="E60" s="96"/>
    </row>
    <row r="61" spans="1:5" s="75" customFormat="1" ht="13.5" customHeight="1" hidden="1">
      <c r="A61" s="97" t="s">
        <v>112</v>
      </c>
      <c r="B61" s="25" t="s">
        <v>113</v>
      </c>
      <c r="C61" s="82">
        <f>C62</f>
        <v>0</v>
      </c>
      <c r="D61" s="82"/>
      <c r="E61" s="98"/>
    </row>
    <row r="62" spans="1:5" s="75" customFormat="1" ht="13.5" customHeight="1" hidden="1">
      <c r="A62" s="28" t="s">
        <v>114</v>
      </c>
      <c r="B62" s="25" t="s">
        <v>115</v>
      </c>
      <c r="C62" s="82"/>
      <c r="D62" s="82"/>
      <c r="E62" s="98"/>
    </row>
    <row r="63" spans="1:5" s="75" customFormat="1" ht="33" customHeight="1">
      <c r="A63" s="115" t="s">
        <v>127</v>
      </c>
      <c r="B63" s="116" t="s">
        <v>109</v>
      </c>
      <c r="C63" s="80">
        <f>C64</f>
        <v>0.7</v>
      </c>
      <c r="D63" s="80">
        <f>D64</f>
        <v>0.7</v>
      </c>
      <c r="E63" s="117">
        <v>100</v>
      </c>
    </row>
    <row r="64" spans="1:5" s="75" customFormat="1" ht="27" customHeight="1">
      <c r="A64" s="28" t="s">
        <v>128</v>
      </c>
      <c r="B64" s="25" t="s">
        <v>109</v>
      </c>
      <c r="C64" s="82">
        <v>0.7</v>
      </c>
      <c r="D64" s="82">
        <v>0.7</v>
      </c>
      <c r="E64" s="98">
        <v>100</v>
      </c>
    </row>
    <row r="65" spans="1:5" s="75" customFormat="1" ht="57">
      <c r="A65" s="99" t="s">
        <v>116</v>
      </c>
      <c r="B65" s="100" t="s">
        <v>117</v>
      </c>
      <c r="C65" s="77">
        <f>C66</f>
        <v>15.9</v>
      </c>
      <c r="D65" s="77">
        <f>D66</f>
        <v>15.9</v>
      </c>
      <c r="E65" s="101">
        <v>100</v>
      </c>
    </row>
    <row r="66" spans="1:5" s="75" customFormat="1" ht="24">
      <c r="A66" s="102" t="s">
        <v>118</v>
      </c>
      <c r="B66" s="103" t="s">
        <v>119</v>
      </c>
      <c r="C66" s="80">
        <f>C67</f>
        <v>15.9</v>
      </c>
      <c r="D66" s="80">
        <f>D67</f>
        <v>15.9</v>
      </c>
      <c r="E66" s="104">
        <v>100</v>
      </c>
    </row>
    <row r="67" spans="1:5" s="75" customFormat="1" ht="25.5">
      <c r="A67" s="85" t="s">
        <v>120</v>
      </c>
      <c r="B67" s="105" t="s">
        <v>121</v>
      </c>
      <c r="C67" s="82">
        <v>15.9</v>
      </c>
      <c r="D67" s="82">
        <v>15.9</v>
      </c>
      <c r="E67" s="106">
        <v>100</v>
      </c>
    </row>
    <row r="68" spans="1:5" s="75" customFormat="1" ht="28.5">
      <c r="A68" s="99" t="s">
        <v>122</v>
      </c>
      <c r="B68" s="100" t="s">
        <v>123</v>
      </c>
      <c r="C68" s="77">
        <f>C69</f>
        <v>27901.5</v>
      </c>
      <c r="D68" s="77">
        <f>D69</f>
        <v>0</v>
      </c>
      <c r="E68" s="18"/>
    </row>
    <row r="69" spans="1:5" s="75" customFormat="1" ht="25.5">
      <c r="A69" s="85" t="s">
        <v>124</v>
      </c>
      <c r="B69" s="105" t="s">
        <v>125</v>
      </c>
      <c r="C69" s="82">
        <v>27901.5</v>
      </c>
      <c r="D69" s="82"/>
      <c r="E69" s="107"/>
    </row>
    <row r="70" spans="1:5" s="112" customFormat="1" ht="19.5" customHeight="1" thickBot="1">
      <c r="A70" s="108" t="s">
        <v>126</v>
      </c>
      <c r="B70" s="109"/>
      <c r="C70" s="110">
        <f>C43+C8</f>
        <v>68927.30000000002</v>
      </c>
      <c r="D70" s="110">
        <f>D43+D8</f>
        <v>40907.00000000001</v>
      </c>
      <c r="E70" s="111">
        <f>D70/C70*100</f>
        <v>59.34803771509982</v>
      </c>
    </row>
    <row r="71" spans="1:5" ht="11.25" customHeight="1">
      <c r="A71" s="6"/>
      <c r="B71" s="6"/>
      <c r="C71" s="6"/>
      <c r="D71" s="6"/>
      <c r="E71" s="6"/>
    </row>
    <row r="72" spans="3:5" ht="11.25" customHeight="1">
      <c r="C72" s="113"/>
      <c r="D72" s="113"/>
      <c r="E72" s="113"/>
    </row>
    <row r="73" spans="1:2" ht="14.25">
      <c r="A73" s="114"/>
      <c r="B73" s="114"/>
    </row>
  </sheetData>
  <sheetProtection/>
  <mergeCells count="7">
    <mergeCell ref="D6:D7"/>
    <mergeCell ref="E6:E7"/>
    <mergeCell ref="C1:E1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2015-06-03T06:57:13Z</cp:lastPrinted>
  <dcterms:created xsi:type="dcterms:W3CDTF">1996-10-08T23:32:33Z</dcterms:created>
  <dcterms:modified xsi:type="dcterms:W3CDTF">2015-06-03T06:57:16Z</dcterms:modified>
  <cp:category/>
  <cp:version/>
  <cp:contentType/>
  <cp:contentStatus/>
</cp:coreProperties>
</file>