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</sheets>
  <definedNames>
    <definedName name="_xlnm.Print_Area" localSheetId="0">'2017'!$A$1:$R$16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<sst xmlns="http://schemas.openxmlformats.org/spreadsheetml/2006/main" count="66" uniqueCount="53">
  <si>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</si>
  <si>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</si>
  <si>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</si>
  <si>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</si>
  <si>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</si>
  <si>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</si>
  <si>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</si>
  <si>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</si>
  <si>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</si>
  <si>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</si>
  <si>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</si>
  <si>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</si>
  <si>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</si>
  <si>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</si>
  <si>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</si>
  <si>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</si>
  <si>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</si>
  <si>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</si>
  <si>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</si>
  <si>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</si>
  <si>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</si>
  <si>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</si>
  <si>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</si>
  <si>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</si>
  <si>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</si>
  <si>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</si>
  <si>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</si>
  <si>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</si>
  <si>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</si>
  <si>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</si>
  <si>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</si>
  <si>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</si>
  <si>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</si>
  <si>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</si>
  <si>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</si>
  <si>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</si>
  <si>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</si>
  <si>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</si>
  <si>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городских поселений в валюте Росийской Федерации</t>
  </si>
  <si>
    <t>Погашение кредитов от других бюджетов бюджетной системы Российской Федерации бюджетам городских поселений в валюте Росийской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</si>
  <si>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</si>
  <si>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</si>
  <si>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</si>
  <si>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</si>
  <si>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</si>
  <si>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</si>
  <si>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</si>
  <si>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</si>
  <si>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тыс.руб.</t>
  </si>
  <si>
    <t>План на 2017 год</t>
  </si>
  <si>
    <t>Исполнение за 1 квартал 2017 года</t>
  </si>
  <si>
    <t>Приложение № 5
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</si>
  <si>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ОТЧЕТ ОБ ИСПОЛНЕНИИ ПО ИСТОЧНИКАМ ВНУТРЕННЕГО ФИНАНСИРОВАНИЯ ДЕФИЦИТА БЮДЖЕТА ВИДИМСКОГО МУНИЦИПАЛЬНОГО ОБРАЗОВАНИЯ ПО КОДАМ КЛАССИФИКАЦИИ ИСТОЧНИКОВ ФИНАНСИРОВАНИЯ ДЕФИЦИТОВ БЮДЖЕТОВ ЗА 1 КВАРТАЛ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</si>
</sst>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20" borderId="11" xfId="0" applyFont="1" applyFill="1" applyBorder="1" applyAlignment="1">
      <alignment vertical="center" wrapText="1"/>
    </xf>
    <xf numFmtId="3" fontId="3" fillId="2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22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Normal="90" zoomScaleSheetLayoutView="100" zoomScalePageLayoutView="0" workbookViewId="0" topLeftCell="A1">
      <selection activeCell="Y3" sqref="Y3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6.6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09.5" customHeight="1">
      <c r="D1" s="20"/>
      <c r="E1" s="20"/>
      <c r="F1" s="53"/>
      <c r="G1" s="53"/>
      <c r="H1" s="53"/>
      <c r="I1" s="24"/>
      <c r="J1" s="24"/>
      <c r="K1" s="53"/>
      <c r="L1" s="53"/>
      <c r="M1" s="53"/>
      <c r="N1" s="20"/>
      <c r="O1" s="20"/>
      <c r="P1" s="51" t="s">
        <v>51</v>
      </c>
      <c r="Q1" s="56"/>
      <c r="R1" s="56"/>
      <c r="S1" s="51" t="s">
        <v>33</v>
      </c>
      <c r="T1" s="52"/>
      <c r="U1" s="52"/>
      <c r="V1" s="18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00.5" customHeight="1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19"/>
      <c r="T3" s="19"/>
      <c r="U3" s="19"/>
      <c r="V3" s="19"/>
    </row>
    <row r="4" spans="4:18" ht="21.75" customHeight="1" thickBot="1"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  <c r="O4" s="28"/>
      <c r="P4" s="29"/>
      <c r="Q4" s="28" t="s">
        <v>48</v>
      </c>
      <c r="R4" s="29" t="s">
        <v>23</v>
      </c>
    </row>
    <row r="5" spans="1:18" s="2" customFormat="1" ht="51.75" customHeight="1">
      <c r="A5" s="45" t="s">
        <v>3</v>
      </c>
      <c r="B5" s="46" t="s">
        <v>12</v>
      </c>
      <c r="C5" s="45" t="s">
        <v>4</v>
      </c>
      <c r="D5" s="46" t="s">
        <v>24</v>
      </c>
      <c r="E5" s="47" t="s">
        <v>27</v>
      </c>
      <c r="F5" s="47" t="s">
        <v>26</v>
      </c>
      <c r="G5" s="47" t="s">
        <v>27</v>
      </c>
      <c r="H5" s="47" t="s">
        <v>29</v>
      </c>
      <c r="I5" s="47" t="s">
        <v>27</v>
      </c>
      <c r="J5" s="47" t="s">
        <v>28</v>
      </c>
      <c r="K5" s="47" t="s">
        <v>30</v>
      </c>
      <c r="L5" s="47" t="s">
        <v>27</v>
      </c>
      <c r="M5" s="47" t="s">
        <v>31</v>
      </c>
      <c r="N5" s="47" t="s">
        <v>32</v>
      </c>
      <c r="O5" s="47" t="s">
        <v>27</v>
      </c>
      <c r="P5" s="47" t="s">
        <v>49</v>
      </c>
      <c r="Q5" s="47" t="s">
        <v>50</v>
      </c>
      <c r="R5" s="35" t="s">
        <v>34</v>
      </c>
    </row>
    <row r="6" spans="1:18" ht="39" customHeight="1">
      <c r="A6" s="48" t="s">
        <v>15</v>
      </c>
      <c r="B6" s="15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6">
        <f>SUM(P7,P10,P13)</f>
        <v>281.8</v>
      </c>
      <c r="Q6" s="26">
        <f>SUM(Q7,Q10,Q13)</f>
        <v>-643.5999999999999</v>
      </c>
      <c r="R6" s="36">
        <f>SUM(R7,R10,R13)</f>
        <v>0</v>
      </c>
    </row>
    <row r="7" spans="1:18" ht="41.25" customHeight="1">
      <c r="A7" s="48" t="s">
        <v>13</v>
      </c>
      <c r="B7" s="15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6">
        <f>SUM(P8:P9)</f>
        <v>281.8</v>
      </c>
      <c r="Q7" s="26">
        <f>SUM(Q8:Q9)</f>
        <v>0</v>
      </c>
      <c r="R7" s="36">
        <f>SUM(R8:R9)</f>
        <v>0</v>
      </c>
    </row>
    <row r="8" spans="1:18" ht="35.25" customHeight="1">
      <c r="A8" s="49" t="s">
        <v>36</v>
      </c>
      <c r="B8" s="16" t="s">
        <v>35</v>
      </c>
      <c r="C8" s="44" t="s">
        <v>42</v>
      </c>
      <c r="D8" s="8">
        <v>28992</v>
      </c>
      <c r="E8" s="8"/>
      <c r="F8" s="8">
        <f>D8+E8</f>
        <v>28992</v>
      </c>
      <c r="G8" s="23">
        <v>-2182</v>
      </c>
      <c r="H8" s="8">
        <f>F8+G8</f>
        <v>26810</v>
      </c>
      <c r="I8" s="23"/>
      <c r="J8" s="8">
        <f>H8+I8</f>
        <v>26810</v>
      </c>
      <c r="K8" s="23">
        <v>0</v>
      </c>
      <c r="L8" s="23"/>
      <c r="M8" s="8"/>
      <c r="N8" s="23">
        <v>0</v>
      </c>
      <c r="O8" s="23"/>
      <c r="P8" s="27">
        <v>281.8</v>
      </c>
      <c r="Q8" s="50">
        <v>0</v>
      </c>
      <c r="R8" s="37">
        <v>0</v>
      </c>
    </row>
    <row r="9" spans="1:18" ht="38.25" customHeight="1">
      <c r="A9" s="49" t="s">
        <v>37</v>
      </c>
      <c r="B9" s="16" t="s">
        <v>35</v>
      </c>
      <c r="C9" s="44" t="s">
        <v>43</v>
      </c>
      <c r="D9" s="8">
        <v>-7248</v>
      </c>
      <c r="E9" s="8"/>
      <c r="F9" s="8">
        <f>D9+E9</f>
        <v>-7248</v>
      </c>
      <c r="G9" s="23"/>
      <c r="H9" s="8">
        <f>F9+G9</f>
        <v>-7248</v>
      </c>
      <c r="I9" s="23"/>
      <c r="J9" s="8">
        <f>H9+I9</f>
        <v>-7248</v>
      </c>
      <c r="K9" s="23">
        <v>0</v>
      </c>
      <c r="L9" s="23">
        <v>0</v>
      </c>
      <c r="M9" s="8"/>
      <c r="N9" s="23">
        <v>0</v>
      </c>
      <c r="O9" s="23">
        <v>0</v>
      </c>
      <c r="P9" s="27">
        <f>M9+O9</f>
        <v>0</v>
      </c>
      <c r="Q9" s="50">
        <v>0</v>
      </c>
      <c r="R9" s="37">
        <v>0</v>
      </c>
    </row>
    <row r="10" spans="1:18" ht="46.5" customHeight="1">
      <c r="A10" s="48" t="s">
        <v>14</v>
      </c>
      <c r="B10" s="15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6">
        <f>SUM(P11:P12)</f>
        <v>0</v>
      </c>
      <c r="Q10" s="26">
        <f>SUM(Q11:Q12)</f>
        <v>0</v>
      </c>
      <c r="R10" s="36">
        <f>SUM(R11:R12)</f>
        <v>0</v>
      </c>
    </row>
    <row r="11" spans="1:18" ht="48.75" customHeight="1">
      <c r="A11" s="49" t="s">
        <v>38</v>
      </c>
      <c r="B11" s="16" t="s">
        <v>35</v>
      </c>
      <c r="C11" s="44" t="s">
        <v>44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7">
        <f>M11+O11</f>
        <v>0</v>
      </c>
      <c r="Q11" s="27">
        <v>0</v>
      </c>
      <c r="R11" s="37">
        <v>0</v>
      </c>
    </row>
    <row r="12" spans="1:18" ht="45" customHeight="1">
      <c r="A12" s="49" t="s">
        <v>39</v>
      </c>
      <c r="B12" s="16" t="s">
        <v>35</v>
      </c>
      <c r="C12" s="44" t="s">
        <v>45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7">
        <f>M12+O12</f>
        <v>0</v>
      </c>
      <c r="Q12" s="27">
        <v>0</v>
      </c>
      <c r="R12" s="37">
        <f>P12+Q12</f>
        <v>0</v>
      </c>
    </row>
    <row r="13" spans="1:18" ht="46.5" customHeight="1">
      <c r="A13" s="48" t="s">
        <v>25</v>
      </c>
      <c r="B13" s="15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6">
        <f>SUM(P14:P15)</f>
        <v>0</v>
      </c>
      <c r="Q13" s="26">
        <f>SUM(Q14:Q15)</f>
        <v>-643.5999999999999</v>
      </c>
      <c r="R13" s="36">
        <f>SUM(R14:R15)</f>
        <v>0</v>
      </c>
    </row>
    <row r="14" spans="1:18" ht="30" customHeight="1">
      <c r="A14" s="49" t="s">
        <v>40</v>
      </c>
      <c r="B14" s="16" t="s">
        <v>8</v>
      </c>
      <c r="C14" s="44" t="s">
        <v>46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7">
        <f>-SUM(P21,P8,P11)</f>
        <v>-14056.9</v>
      </c>
      <c r="Q14" s="27">
        <f>-SUM(Q21,Q8,Q11)</f>
        <v>-3435.4</v>
      </c>
      <c r="R14" s="37">
        <f>-SUM(R21,R8,R11)</f>
        <v>0</v>
      </c>
    </row>
    <row r="15" spans="1:18" ht="30" customHeight="1">
      <c r="A15" s="49" t="s">
        <v>41</v>
      </c>
      <c r="B15" s="16" t="s">
        <v>8</v>
      </c>
      <c r="C15" s="44" t="s">
        <v>47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7">
        <f>SUM(P22-P9-P12)</f>
        <v>14056.9</v>
      </c>
      <c r="Q15" s="27">
        <f>SUM(Q22-Q9-Q12)</f>
        <v>2791.8</v>
      </c>
      <c r="R15" s="37">
        <f>SUM(R22-R9-R12)</f>
        <v>0</v>
      </c>
    </row>
    <row r="16" spans="1:18" ht="34.5" customHeight="1" hidden="1">
      <c r="A16" s="31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2"/>
      <c r="R16" s="38"/>
    </row>
    <row r="17" spans="1:18" ht="78.75" customHeight="1" hidden="1">
      <c r="A17" s="30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3"/>
      <c r="R17" s="39"/>
    </row>
    <row r="18" spans="1:18" s="2" customFormat="1" ht="35.25" customHeight="1" hidden="1">
      <c r="A18" s="31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2"/>
      <c r="R18" s="38"/>
    </row>
    <row r="19" spans="1:18" ht="39.75" customHeight="1" hidden="1">
      <c r="A19" s="30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3"/>
      <c r="R19" s="39"/>
    </row>
    <row r="20" spans="1:18" ht="13.5" thickBot="1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34"/>
    </row>
    <row r="21" spans="2:18" ht="12.75">
      <c r="B21" s="1" t="s">
        <v>18</v>
      </c>
      <c r="C21" s="9"/>
      <c r="D21" s="21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5"/>
      <c r="O21" s="12"/>
      <c r="P21" s="12">
        <v>13775.1</v>
      </c>
      <c r="Q21" s="12">
        <v>3435.4</v>
      </c>
      <c r="R21" s="12"/>
    </row>
    <row r="22" spans="2:18" ht="12.75">
      <c r="B22" s="1" t="s">
        <v>19</v>
      </c>
      <c r="C22" s="9"/>
      <c r="D22" s="21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5"/>
      <c r="O22" s="12"/>
      <c r="P22" s="12">
        <v>14056.9</v>
      </c>
      <c r="Q22" s="12">
        <v>2791.8</v>
      </c>
      <c r="R22" s="12"/>
    </row>
    <row r="23" spans="2:18" s="2" customFormat="1" ht="12.75">
      <c r="B23" s="2" t="s">
        <v>22</v>
      </c>
      <c r="C23" s="17"/>
      <c r="D23" s="22">
        <f aca="true" t="shared" si="6" ref="D23:R23">SUM(D21-D22)</f>
        <v>-21744</v>
      </c>
      <c r="E23" s="22">
        <f t="shared" si="6"/>
        <v>0</v>
      </c>
      <c r="F23" s="22">
        <f t="shared" si="6"/>
        <v>-21744</v>
      </c>
      <c r="G23" s="22">
        <f t="shared" si="6"/>
        <v>2723</v>
      </c>
      <c r="H23" s="22">
        <f t="shared" si="6"/>
        <v>-19021</v>
      </c>
      <c r="I23" s="22">
        <f t="shared" si="6"/>
        <v>11</v>
      </c>
      <c r="J23" s="22">
        <f t="shared" si="6"/>
        <v>-19010</v>
      </c>
      <c r="K23" s="22">
        <f t="shared" si="6"/>
        <v>74613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2">
        <f t="shared" si="6"/>
        <v>-281.7999999999993</v>
      </c>
      <c r="Q23" s="22">
        <f t="shared" si="6"/>
        <v>643.5999999999999</v>
      </c>
      <c r="R23" s="22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2015-07-17T02:20:47Z</cp:lastPrinted>
  <dcterms:created xsi:type="dcterms:W3CDTF">2007-10-29T06:04:40Z</dcterms:created>
  <dcterms:modified xsi:type="dcterms:W3CDTF">2017-05-18T03:02:53Z</dcterms:modified>
  <cp:category/>
  <cp:version/>
  <cp:contentType/>
  <cp:contentStatus/>
</cp:coreProperties>
</file>